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ooperativa\ficha_costo\docs\"/>
    </mc:Choice>
  </mc:AlternateContent>
  <workbookProtection workbookAlgorithmName="SHA-512" workbookHashValue="7fo1wFTM0q4H+OS7vcSMgWNtXFRYVHU7WOgKNNn/t9xLTyds6PjT6kBtsckmsXAgXkAJeEsj6lGETdTuqgLsaw==" workbookSaltValue="eTD5C2BZ5nwnqxsZhnJV/Q==" workbookSpinCount="100000" lockStructure="1"/>
  <bookViews>
    <workbookView xWindow="0" yWindow="0" windowWidth="22266" windowHeight="12648" tabRatio="918" firstSheet="1" activeTab="1"/>
  </bookViews>
  <sheets>
    <sheet name="Nomencladores" sheetId="10" state="hidden" r:id="rId1"/>
    <sheet name="Ficha Costos y Gastos" sheetId="1" r:id="rId2"/>
    <sheet name="Desagregación Insumos" sheetId="2" r:id="rId3"/>
    <sheet name="Desglose Gastos Salario" sheetId="3" r:id="rId4"/>
  </sheets>
  <definedNames>
    <definedName name="_xlnm.Print_Titles" localSheetId="2">'Desagregación Insumos'!$1:$6</definedName>
    <definedName name="um">unidad_medida[Unidad de Medida]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" i="3" l="1"/>
  <c r="H12" i="1" s="1"/>
  <c r="L8" i="3"/>
  <c r="L9" i="3"/>
  <c r="L10" i="3"/>
  <c r="L11" i="3"/>
  <c r="L12" i="3"/>
  <c r="L13" i="3"/>
  <c r="L14" i="3"/>
  <c r="L15" i="3"/>
  <c r="L16" i="3"/>
  <c r="L17" i="3"/>
  <c r="L7" i="3"/>
  <c r="G12" i="1"/>
  <c r="G11" i="1"/>
  <c r="F106" i="2"/>
  <c r="G10" i="1" s="1"/>
  <c r="F102" i="2"/>
  <c r="G9" i="1" s="1"/>
  <c r="F91" i="2"/>
  <c r="F75" i="2"/>
  <c r="F63" i="2"/>
  <c r="F49" i="2"/>
  <c r="F33" i="2"/>
  <c r="F20" i="2"/>
  <c r="I92" i="2"/>
  <c r="I91" i="2"/>
  <c r="I75" i="2"/>
  <c r="I63" i="2"/>
  <c r="I49" i="2"/>
  <c r="I33" i="2"/>
  <c r="I9" i="2"/>
  <c r="I10" i="2"/>
  <c r="I11" i="2"/>
  <c r="I12" i="2"/>
  <c r="I13" i="2"/>
  <c r="I14" i="2"/>
  <c r="I15" i="2"/>
  <c r="I16" i="2"/>
  <c r="I17" i="2"/>
  <c r="I18" i="2"/>
  <c r="I19" i="2"/>
  <c r="I22" i="2"/>
  <c r="I23" i="2"/>
  <c r="I24" i="2"/>
  <c r="I25" i="2"/>
  <c r="I26" i="2"/>
  <c r="I27" i="2"/>
  <c r="I28" i="2"/>
  <c r="I29" i="2"/>
  <c r="I30" i="2"/>
  <c r="I31" i="2"/>
  <c r="I32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51" i="2"/>
  <c r="I52" i="2"/>
  <c r="I53" i="2"/>
  <c r="I54" i="2"/>
  <c r="I55" i="2"/>
  <c r="I56" i="2"/>
  <c r="I57" i="2"/>
  <c r="I58" i="2"/>
  <c r="I59" i="2"/>
  <c r="I60" i="2"/>
  <c r="I61" i="2"/>
  <c r="I62" i="2"/>
  <c r="I65" i="2"/>
  <c r="I66" i="2"/>
  <c r="I67" i="2"/>
  <c r="I68" i="2"/>
  <c r="I69" i="2"/>
  <c r="I70" i="2"/>
  <c r="I71" i="2"/>
  <c r="I72" i="2"/>
  <c r="I73" i="2"/>
  <c r="I74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3" i="2"/>
  <c r="I94" i="2"/>
  <c r="I95" i="2"/>
  <c r="I98" i="2"/>
  <c r="I99" i="2"/>
  <c r="I102" i="2" s="1"/>
  <c r="H9" i="1" s="1"/>
  <c r="I100" i="2"/>
  <c r="I101" i="2"/>
  <c r="I104" i="2"/>
  <c r="I106" i="2" s="1"/>
  <c r="H10" i="1" s="1"/>
  <c r="I105" i="2"/>
  <c r="I107" i="2"/>
  <c r="H11" i="1" s="1"/>
  <c r="I7" i="2"/>
  <c r="F92" i="2" l="1"/>
  <c r="F96" i="2"/>
  <c r="G8" i="1" s="1"/>
  <c r="I20" i="2"/>
  <c r="I96" i="2" s="1"/>
  <c r="K13" i="3"/>
  <c r="K14" i="3"/>
  <c r="K8" i="3"/>
  <c r="K9" i="3"/>
  <c r="K10" i="3"/>
  <c r="K11" i="3"/>
  <c r="K12" i="3"/>
  <c r="K15" i="3"/>
  <c r="K16" i="3"/>
  <c r="K17" i="3"/>
  <c r="K7" i="3"/>
  <c r="F108" i="2" l="1"/>
  <c r="I108" i="2"/>
  <c r="H8" i="1"/>
  <c r="K18" i="3" l="1"/>
  <c r="C18" i="3"/>
  <c r="H24" i="1" l="1"/>
  <c r="G24" i="1"/>
  <c r="H7" i="1"/>
  <c r="H16" i="1" s="1"/>
  <c r="G7" i="1"/>
  <c r="G16" i="1" s="1"/>
  <c r="G25" i="1" l="1"/>
  <c r="G27" i="1" s="1"/>
  <c r="H25" i="1"/>
  <c r="H27" i="1" s="1"/>
</calcChain>
</file>

<file path=xl/sharedStrings.xml><?xml version="1.0" encoding="utf-8"?>
<sst xmlns="http://schemas.openxmlformats.org/spreadsheetml/2006/main" count="212" uniqueCount="198">
  <si>
    <t>FICHA DE COSTOS Y GASTOS DE PRODUCTOS Y SERVICIOS</t>
  </si>
  <si>
    <t>PARA LA EVALUACIÓN DE PRECIOS Y TARIFAS</t>
  </si>
  <si>
    <t>CONCEPTOS</t>
  </si>
  <si>
    <t>Fila</t>
  </si>
  <si>
    <t>Gasto Material</t>
  </si>
  <si>
    <t>De ello: Insumos (Materias primas y materiales)</t>
  </si>
  <si>
    <t>Salario Directo o retribución directa</t>
  </si>
  <si>
    <t>Otros Gastos Directos (Desglosar)</t>
  </si>
  <si>
    <t>Gastos asociados a la producción</t>
  </si>
  <si>
    <t>COSTO TOTAL ( 1+2+3+4)</t>
  </si>
  <si>
    <t>Gastos Generales y de Administración</t>
  </si>
  <si>
    <t>Gastos de Distribución y Venta</t>
  </si>
  <si>
    <t>Gastos Financieros</t>
  </si>
  <si>
    <t>Gastos por Financiamiento entregado a la OSDE</t>
  </si>
  <si>
    <t>Costo Base</t>
  </si>
  <si>
    <t>Costo Nuevo</t>
  </si>
  <si>
    <t>TOTAL DE GASTOS (suma de las filas 6, 7, 8, 9 y 10)</t>
  </si>
  <si>
    <t>TOTAL DE COSTOS Y GASTOS (5+11)</t>
  </si>
  <si>
    <t>Utilidad</t>
  </si>
  <si>
    <t>PRECIO O TARIFA</t>
  </si>
  <si>
    <t>PRECIO O TARIFA UNITARIO AJUSTADO</t>
  </si>
  <si>
    <t>Datos sobre precios de referencia</t>
  </si>
  <si>
    <t>Gastos Tributarios (Contribución a la Seguridad Social e Impuesto sobre la Utilización de la Fuerza de Trabajo. Otros autorizados)</t>
  </si>
  <si>
    <t>Cargo:</t>
  </si>
  <si>
    <t>Fecha:</t>
  </si>
  <si>
    <t xml:space="preserve">               Combustibles y lubricantes</t>
  </si>
  <si>
    <t xml:space="preserve">               Energía</t>
  </si>
  <si>
    <t xml:space="preserve">               Agua</t>
  </si>
  <si>
    <t xml:space="preserve">               De ello, salarios</t>
  </si>
  <si>
    <t>Elaborado por:</t>
  </si>
  <si>
    <t>Firma:</t>
  </si>
  <si>
    <t>Aprobado por:</t>
  </si>
  <si>
    <t xml:space="preserve">UM: </t>
  </si>
  <si>
    <t xml:space="preserve">Código Prod. o Serv.: </t>
  </si>
  <si>
    <t xml:space="preserve">Nivel de Producción: </t>
  </si>
  <si>
    <t xml:space="preserve">% utilización capacidad: </t>
  </si>
  <si>
    <t xml:space="preserve">Producto o Servicio: </t>
  </si>
  <si>
    <t xml:space="preserve">Cargo: </t>
  </si>
  <si>
    <t xml:space="preserve">Fecha: </t>
  </si>
  <si>
    <t>MINISTERIO DE LA AGRICULTURA</t>
  </si>
  <si>
    <t>DESAGREGACIÓN DE LOS INSUMOS FUNDAMENTALES</t>
  </si>
  <si>
    <t xml:space="preserve">EMPRESA: </t>
  </si>
  <si>
    <t xml:space="preserve">CÓDIGO DEL PRODUCTO: </t>
  </si>
  <si>
    <t xml:space="preserve">UNIDAD DE MEDIDA: </t>
  </si>
  <si>
    <t>CÓDIGO</t>
  </si>
  <si>
    <t>PRODUCTOS</t>
  </si>
  <si>
    <t>UM</t>
  </si>
  <si>
    <t>COSTO BASE</t>
  </si>
  <si>
    <t>NORMA DE CONSUMO</t>
  </si>
  <si>
    <t>PRECIO UNITARIO</t>
  </si>
  <si>
    <t>COSTO PROPUESTO</t>
  </si>
  <si>
    <t xml:space="preserve">DESCRIPCIÓN DEL PROD: </t>
  </si>
  <si>
    <t xml:space="preserve">CANTIDADES FÍSICAS: </t>
  </si>
  <si>
    <t>7 (5X6)</t>
  </si>
  <si>
    <t>UM:</t>
  </si>
  <si>
    <t>Código:</t>
  </si>
  <si>
    <t xml:space="preserve">Descripción del producto o servicio: </t>
  </si>
  <si>
    <t>Cantidad de U.F. a producir:</t>
  </si>
  <si>
    <t>Descripción de las operaciones</t>
  </si>
  <si>
    <t>Gasto de salario del Costo Base</t>
  </si>
  <si>
    <t>Cantidad de trabajadores por operación o actividad</t>
  </si>
  <si>
    <t>Categoría ocupacional</t>
  </si>
  <si>
    <t>Grupo escala</t>
  </si>
  <si>
    <t>Salario/hora por categoría y grupo (pesos y ctvos)</t>
  </si>
  <si>
    <t>Pagos adicionales (por hora)</t>
  </si>
  <si>
    <t>Norma de tiempo (en horas)</t>
  </si>
  <si>
    <t>Gasto de Salario del costo propuesto (pesos y ctvos)</t>
  </si>
  <si>
    <t>GASTO DE SALARIO DE LOS OBREROS DE LA PRODUCCIÓN O LOS SERVICIOS</t>
  </si>
  <si>
    <t xml:space="preserve">Órgano/Organismo: </t>
  </si>
  <si>
    <t xml:space="preserve">Entidad: </t>
  </si>
  <si>
    <t>TOTAL</t>
  </si>
  <si>
    <t>DÍA</t>
  </si>
  <si>
    <t>MES</t>
  </si>
  <si>
    <t>AÑO</t>
  </si>
  <si>
    <t>FIRMA:</t>
  </si>
  <si>
    <t xml:space="preserve">Confeccionado por: </t>
  </si>
  <si>
    <t xml:space="preserve">Aprobado por: </t>
  </si>
  <si>
    <t>Semilla</t>
  </si>
  <si>
    <t>t</t>
  </si>
  <si>
    <t>Fertilizantes</t>
  </si>
  <si>
    <t>F. Completa</t>
  </si>
  <si>
    <t>Insecticidas</t>
  </si>
  <si>
    <t>Macron CE 1,8</t>
  </si>
  <si>
    <t>Brinka SC 24</t>
  </si>
  <si>
    <t>Bimida SC 30</t>
  </si>
  <si>
    <t>E-codaoleo-K</t>
  </si>
  <si>
    <t>Fungicidas</t>
  </si>
  <si>
    <t>Nagata SC 25</t>
  </si>
  <si>
    <t>Dominio CE 50</t>
  </si>
  <si>
    <t>Pony SC 25</t>
  </si>
  <si>
    <t>Bolero PH 69</t>
  </si>
  <si>
    <t>Cuprosate Gold PH 72.</t>
  </si>
  <si>
    <t>Cupro PH 50</t>
  </si>
  <si>
    <t>Dacomax SC 72, Biomil SC 72</t>
  </si>
  <si>
    <t xml:space="preserve">Clorotalonilo </t>
  </si>
  <si>
    <t>Fosfitos de Potasio</t>
  </si>
  <si>
    <t xml:space="preserve">  Subtotal Fungicidas</t>
  </si>
  <si>
    <t>Herbicidas</t>
  </si>
  <si>
    <t>Lifeline LS 28</t>
  </si>
  <si>
    <t>Halt CE 96</t>
  </si>
  <si>
    <t>Profit GD 75</t>
  </si>
  <si>
    <t>Sellador CE 24</t>
  </si>
  <si>
    <t>Tigre CE 10,8</t>
  </si>
  <si>
    <t>Basagran LS 48</t>
  </si>
  <si>
    <t xml:space="preserve">Reglone LS 20 </t>
  </si>
  <si>
    <t xml:space="preserve">  Subtotal Herbicidas</t>
  </si>
  <si>
    <t>Otros Productos</t>
  </si>
  <si>
    <t>Tamponic</t>
  </si>
  <si>
    <t>Break Thru LS 10</t>
  </si>
  <si>
    <t>Codahex pg LS 20</t>
  </si>
  <si>
    <t xml:space="preserve">  Subtotal Otros Productos</t>
  </si>
  <si>
    <t>Biológicos y naturales</t>
  </si>
  <si>
    <t>Tricosave 34</t>
  </si>
  <si>
    <t>Hidrato de Cal</t>
  </si>
  <si>
    <t>Thurisave 13</t>
  </si>
  <si>
    <t xml:space="preserve">Lecanicillium lecanii  </t>
  </si>
  <si>
    <t xml:space="preserve">Metarhizium anisopliae </t>
  </si>
  <si>
    <t>Tabaquina</t>
  </si>
  <si>
    <t xml:space="preserve">  Subtotal Biológicos y naturales</t>
  </si>
  <si>
    <t xml:space="preserve">   Total Plaguicidas</t>
  </si>
  <si>
    <t>Sacos de malla</t>
  </si>
  <si>
    <t>u</t>
  </si>
  <si>
    <t>Diesel</t>
  </si>
  <si>
    <t>l</t>
  </si>
  <si>
    <t>Lubricantes</t>
  </si>
  <si>
    <t>Agua</t>
  </si>
  <si>
    <t>Energía</t>
  </si>
  <si>
    <t>Combustibles y lubricantes</t>
  </si>
  <si>
    <t>Sacos de polipropileno</t>
  </si>
  <si>
    <t>mmu</t>
  </si>
  <si>
    <t>Nemátodo (milloes)</t>
  </si>
  <si>
    <t>kg/l</t>
  </si>
  <si>
    <t>Metasave</t>
  </si>
  <si>
    <t xml:space="preserve">Vertisave </t>
  </si>
  <si>
    <t>Niosabe</t>
  </si>
  <si>
    <t>Imigo Plus FS 24.6</t>
  </si>
  <si>
    <t>MonostarLS 25</t>
  </si>
  <si>
    <t>Sabiku CE 18</t>
  </si>
  <si>
    <t xml:space="preserve">Unifate PS </t>
  </si>
  <si>
    <t>Bunker SC 24.7</t>
  </si>
  <si>
    <t>Abaco</t>
  </si>
  <si>
    <t>Humus líquido</t>
  </si>
  <si>
    <t>Susor</t>
  </si>
  <si>
    <t>Codafol</t>
  </si>
  <si>
    <t>Urea</t>
  </si>
  <si>
    <t>NPK</t>
  </si>
  <si>
    <t>kg</t>
  </si>
  <si>
    <t xml:space="preserve">  Subtotal Insecticidas</t>
  </si>
  <si>
    <t xml:space="preserve">  Subtotal Fertilizantes</t>
  </si>
  <si>
    <t>kW/h</t>
  </si>
  <si>
    <t>Otros fertilizantes</t>
  </si>
  <si>
    <t>Otros insecticidas</t>
  </si>
  <si>
    <t>Otros fungicidas</t>
  </si>
  <si>
    <t>Otros herbicidas</t>
  </si>
  <si>
    <t>Otros</t>
  </si>
  <si>
    <t>Otros biológicos y naturales</t>
  </si>
  <si>
    <t>Gasolina</t>
  </si>
  <si>
    <t xml:space="preserve">  Subtotal Combustibles y lubricantes</t>
  </si>
  <si>
    <t>Otros combustibles y lubricantes</t>
  </si>
  <si>
    <t>Energía eléctrica</t>
  </si>
  <si>
    <t>Otras formas de energía</t>
  </si>
  <si>
    <t xml:space="preserve">  Subtotal Energía</t>
  </si>
  <si>
    <t>TOTALES</t>
  </si>
  <si>
    <t>(1)</t>
  </si>
  <si>
    <t>(2)</t>
  </si>
  <si>
    <t>(3)</t>
  </si>
  <si>
    <t>(4)</t>
  </si>
  <si>
    <t>(5)</t>
  </si>
  <si>
    <t>(6)</t>
  </si>
  <si>
    <t>SUBTOTAL INSUMOS</t>
  </si>
  <si>
    <t>(7)</t>
  </si>
  <si>
    <t>(8)</t>
  </si>
  <si>
    <t>Vacaciones (9.09%)</t>
  </si>
  <si>
    <t>Unidad de Medida</t>
  </si>
  <si>
    <t>km</t>
  </si>
  <si>
    <t>(9)
3*(6+7)*8</t>
  </si>
  <si>
    <t>(10)
9*9.09%</t>
  </si>
  <si>
    <t>Nombre</t>
  </si>
  <si>
    <t>kilogramos</t>
  </si>
  <si>
    <t>kilogramos/litro</t>
  </si>
  <si>
    <t>kilovatio/hora</t>
  </si>
  <si>
    <t>litro</t>
  </si>
  <si>
    <t>milímetros cúbicos</t>
  </si>
  <si>
    <t>toneladas</t>
  </si>
  <si>
    <t>unidades</t>
  </si>
  <si>
    <t>kilómetros</t>
  </si>
  <si>
    <t>centímetros cúbicos</t>
  </si>
  <si>
    <t>°C</t>
  </si>
  <si>
    <t>grados celcius</t>
  </si>
  <si>
    <t>metro cuadrado</t>
  </si>
  <si>
    <r>
      <t>m</t>
    </r>
    <r>
      <rPr>
        <vertAlign val="superscript"/>
        <sz val="12"/>
        <color theme="1"/>
        <rFont val="Arial"/>
        <family val="2"/>
      </rPr>
      <t>2</t>
    </r>
  </si>
  <si>
    <r>
      <t>cm</t>
    </r>
    <r>
      <rPr>
        <vertAlign val="superscript"/>
        <sz val="12"/>
        <color theme="1"/>
        <rFont val="Arial"/>
        <family val="2"/>
      </rPr>
      <t>3</t>
    </r>
  </si>
  <si>
    <r>
      <t>mm</t>
    </r>
    <r>
      <rPr>
        <vertAlign val="superscript"/>
        <sz val="12"/>
        <color theme="1"/>
        <rFont val="Arial"/>
        <family val="2"/>
      </rPr>
      <t>3</t>
    </r>
  </si>
  <si>
    <t>hectárea</t>
  </si>
  <si>
    <t>ha</t>
  </si>
  <si>
    <t>milímetros por unidades</t>
  </si>
  <si>
    <t>newton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</si>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</sst>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</font>
    <font>
      <sz val="10"/>
      <name val="Arial"/>
      <family val="2"/>
    </font>
    <font>
      <vertAlign val="superscript"/>
      <sz val="12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0" fontId="9" fillId="0" borderId="0"/>
  </cellStyleXfs>
  <cellXfs count="269">
    <xf numFmtId="0" fontId="0" fillId="0" borderId="0" xfId="0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vertical="top"/>
    </xf>
    <xf numFmtId="0" fontId="3" fillId="0" borderId="0" xfId="0" applyFont="1"/>
    <xf numFmtId="0" fontId="3" fillId="0" borderId="0" xfId="0" applyFont="1" applyFill="1" applyAlignment="1">
      <alignment horizontal="left"/>
    </xf>
    <xf numFmtId="0" fontId="4" fillId="0" borderId="0" xfId="0" applyFont="1" applyAlignment="1">
      <alignment vertical="center"/>
    </xf>
    <xf numFmtId="0" fontId="1" fillId="2" borderId="0" xfId="0" applyFont="1" applyFill="1" applyAlignment="1" applyProtection="1">
      <alignment vertical="center"/>
    </xf>
    <xf numFmtId="0" fontId="3" fillId="2" borderId="14" xfId="0" applyFont="1" applyFill="1" applyBorder="1" applyAlignment="1" applyProtection="1">
      <alignment vertical="center"/>
    </xf>
    <xf numFmtId="0" fontId="3" fillId="2" borderId="21" xfId="0" applyFont="1" applyFill="1" applyBorder="1" applyAlignment="1" applyProtection="1">
      <alignment vertical="center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vertical="center"/>
    </xf>
    <xf numFmtId="0" fontId="3" fillId="2" borderId="6" xfId="0" applyFont="1" applyFill="1" applyBorder="1" applyAlignment="1" applyProtection="1">
      <alignment vertical="center"/>
      <protection locked="0"/>
    </xf>
    <xf numFmtId="0" fontId="0" fillId="2" borderId="34" xfId="0" applyFill="1" applyBorder="1" applyAlignment="1" applyProtection="1">
      <alignment horizontal="left" vertical="center"/>
      <protection locked="0"/>
    </xf>
    <xf numFmtId="0" fontId="2" fillId="2" borderId="48" xfId="0" applyFont="1" applyFill="1" applyBorder="1" applyAlignment="1" applyProtection="1">
      <alignment horizontal="center" vertical="center"/>
    </xf>
    <xf numFmtId="0" fontId="2" fillId="2" borderId="49" xfId="0" applyFont="1" applyFill="1" applyBorder="1" applyAlignment="1" applyProtection="1">
      <alignment horizontal="center" vertical="center"/>
    </xf>
    <xf numFmtId="0" fontId="2" fillId="2" borderId="50" xfId="0" applyFont="1" applyFill="1" applyBorder="1" applyAlignment="1" applyProtection="1">
      <alignment horizontal="center" vertical="center"/>
    </xf>
    <xf numFmtId="0" fontId="2" fillId="2" borderId="51" xfId="0" applyFont="1" applyFill="1" applyBorder="1" applyAlignment="1" applyProtection="1">
      <alignment horizontal="center" vertical="center"/>
    </xf>
    <xf numFmtId="0" fontId="2" fillId="2" borderId="51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vertical="center"/>
    </xf>
    <xf numFmtId="0" fontId="3" fillId="2" borderId="9" xfId="0" applyFont="1" applyFill="1" applyBorder="1" applyAlignment="1" applyProtection="1">
      <alignment vertical="center"/>
    </xf>
    <xf numFmtId="0" fontId="3" fillId="2" borderId="10" xfId="0" applyFont="1" applyFill="1" applyBorder="1" applyAlignment="1" applyProtection="1">
      <alignment vertical="center"/>
    </xf>
    <xf numFmtId="0" fontId="2" fillId="2" borderId="43" xfId="0" applyFont="1" applyFill="1" applyBorder="1" applyAlignment="1" applyProtection="1">
      <alignment horizontal="center" vertical="center"/>
    </xf>
    <xf numFmtId="4" fontId="3" fillId="2" borderId="43" xfId="0" applyNumberFormat="1" applyFont="1" applyFill="1" applyBorder="1" applyAlignment="1" applyProtection="1">
      <alignment vertical="center"/>
    </xf>
    <xf numFmtId="0" fontId="3" fillId="2" borderId="18" xfId="0" applyFont="1" applyFill="1" applyBorder="1" applyAlignment="1" applyProtection="1">
      <alignment vertical="center"/>
    </xf>
    <xf numFmtId="0" fontId="3" fillId="2" borderId="3" xfId="0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/>
    </xf>
    <xf numFmtId="4" fontId="3" fillId="2" borderId="1" xfId="0" applyNumberFormat="1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4" fontId="3" fillId="2" borderId="1" xfId="0" applyNumberFormat="1" applyFont="1" applyFill="1" applyBorder="1" applyAlignment="1" applyProtection="1">
      <alignment vertical="center"/>
      <protection locked="0"/>
    </xf>
    <xf numFmtId="0" fontId="3" fillId="2" borderId="7" xfId="0" applyFont="1" applyFill="1" applyBorder="1" applyAlignment="1" applyProtection="1">
      <alignment vertical="center"/>
    </xf>
    <xf numFmtId="0" fontId="2" fillId="2" borderId="24" xfId="0" applyFont="1" applyFill="1" applyBorder="1" applyAlignment="1" applyProtection="1">
      <alignment horizontal="center" vertical="center"/>
    </xf>
    <xf numFmtId="4" fontId="3" fillId="2" borderId="24" xfId="0" applyNumberFormat="1" applyFont="1" applyFill="1" applyBorder="1" applyAlignment="1" applyProtection="1">
      <alignment vertical="center"/>
      <protection locked="0"/>
    </xf>
    <xf numFmtId="0" fontId="3" fillId="2" borderId="46" xfId="0" applyFont="1" applyFill="1" applyBorder="1" applyAlignment="1" applyProtection="1">
      <alignment vertical="top"/>
    </xf>
    <xf numFmtId="0" fontId="1" fillId="2" borderId="0" xfId="0" applyFont="1" applyFill="1" applyAlignment="1" applyProtection="1">
      <alignment vertical="top"/>
    </xf>
    <xf numFmtId="0" fontId="3" fillId="2" borderId="10" xfId="0" applyFont="1" applyFill="1" applyBorder="1" applyAlignment="1" applyProtection="1">
      <alignment vertical="top"/>
    </xf>
    <xf numFmtId="0" fontId="3" fillId="2" borderId="6" xfId="0" applyFont="1" applyFill="1" applyBorder="1" applyAlignment="1" applyProtection="1">
      <alignment vertical="top"/>
    </xf>
    <xf numFmtId="0" fontId="3" fillId="2" borderId="28" xfId="0" applyFont="1" applyFill="1" applyBorder="1" applyAlignment="1" applyProtection="1">
      <alignment vertical="top"/>
    </xf>
    <xf numFmtId="0" fontId="7" fillId="2" borderId="0" xfId="0" applyFont="1" applyFill="1" applyAlignment="1">
      <alignment horizontal="left" vertical="center"/>
    </xf>
    <xf numFmtId="0" fontId="6" fillId="2" borderId="18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 applyProtection="1">
      <alignment horizontal="left" vertical="center"/>
      <protection locked="0"/>
    </xf>
    <xf numFmtId="0" fontId="6" fillId="2" borderId="21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3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56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3" xfId="0" applyFont="1" applyFill="1" applyBorder="1" applyAlignment="1" applyProtection="1">
      <alignment horizontal="left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4" fontId="7" fillId="2" borderId="43" xfId="0" applyNumberFormat="1" applyFont="1" applyFill="1" applyBorder="1" applyAlignment="1" applyProtection="1">
      <alignment horizontal="right" vertical="center"/>
      <protection locked="0"/>
    </xf>
    <xf numFmtId="4" fontId="7" fillId="2" borderId="26" xfId="0" applyNumberFormat="1" applyFont="1" applyFill="1" applyBorder="1" applyAlignment="1">
      <alignment horizontal="right" vertical="center"/>
    </xf>
    <xf numFmtId="0" fontId="7" fillId="2" borderId="35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Continuous" vertical="center"/>
    </xf>
    <xf numFmtId="0" fontId="6" fillId="2" borderId="3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7" fillId="2" borderId="1" xfId="0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right" vertical="center"/>
    </xf>
    <xf numFmtId="4" fontId="7" fillId="2" borderId="20" xfId="0" applyNumberFormat="1" applyFont="1" applyFill="1" applyBorder="1" applyAlignment="1">
      <alignment horizontal="right" vertical="center"/>
    </xf>
    <xf numFmtId="0" fontId="7" fillId="2" borderId="35" xfId="0" applyFont="1" applyFill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4" fontId="7" fillId="2" borderId="1" xfId="0" applyNumberFormat="1" applyFont="1" applyFill="1" applyBorder="1" applyAlignment="1" applyProtection="1">
      <alignment horizontal="right" vertical="center"/>
      <protection locked="0"/>
    </xf>
    <xf numFmtId="0" fontId="6" fillId="2" borderId="1" xfId="0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right" vertical="center"/>
    </xf>
    <xf numFmtId="4" fontId="6" fillId="2" borderId="20" xfId="0" applyNumberFormat="1" applyFont="1" applyFill="1" applyBorder="1" applyAlignment="1">
      <alignment horizontal="right" vertical="center"/>
    </xf>
    <xf numFmtId="4" fontId="6" fillId="2" borderId="4" xfId="0" applyNumberFormat="1" applyFont="1" applyFill="1" applyBorder="1" applyAlignment="1">
      <alignment horizontal="right" vertical="center"/>
    </xf>
    <xf numFmtId="4" fontId="7" fillId="2" borderId="4" xfId="0" applyNumberFormat="1" applyFont="1" applyFill="1" applyBorder="1" applyAlignment="1">
      <alignment horizontal="right" vertical="center"/>
    </xf>
    <xf numFmtId="4" fontId="7" fillId="2" borderId="4" xfId="0" applyNumberFormat="1" applyFont="1" applyFill="1" applyBorder="1" applyAlignment="1" applyProtection="1">
      <alignment horizontal="right" vertical="center"/>
      <protection locked="0"/>
    </xf>
    <xf numFmtId="0" fontId="5" fillId="2" borderId="36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centerContinuous" vertical="center"/>
    </xf>
    <xf numFmtId="0" fontId="5" fillId="2" borderId="6" xfId="0" applyFont="1" applyFill="1" applyBorder="1" applyAlignment="1">
      <alignment horizontal="centerContinuous" vertical="center"/>
    </xf>
    <xf numFmtId="0" fontId="5" fillId="2" borderId="7" xfId="0" applyFont="1" applyFill="1" applyBorder="1" applyAlignment="1">
      <alignment horizontal="centerContinuous" vertical="center"/>
    </xf>
    <xf numFmtId="0" fontId="5" fillId="2" borderId="24" xfId="0" applyFont="1" applyFill="1" applyBorder="1" applyAlignment="1">
      <alignment horizontal="center" vertical="center"/>
    </xf>
    <xf numFmtId="4" fontId="5" fillId="2" borderId="22" xfId="0" applyNumberFormat="1" applyFont="1" applyFill="1" applyBorder="1" applyAlignment="1">
      <alignment horizontal="right" vertical="center"/>
    </xf>
    <xf numFmtId="4" fontId="5" fillId="2" borderId="7" xfId="0" applyNumberFormat="1" applyFont="1" applyFill="1" applyBorder="1" applyAlignment="1">
      <alignment horizontal="right" vertical="center"/>
    </xf>
    <xf numFmtId="4" fontId="5" fillId="2" borderId="24" xfId="0" applyNumberFormat="1" applyFont="1" applyFill="1" applyBorder="1" applyAlignment="1">
      <alignment horizontal="right" vertical="center"/>
    </xf>
    <xf numFmtId="4" fontId="5" fillId="2" borderId="25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7" fillId="2" borderId="39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2" borderId="16" xfId="0" applyFont="1" applyFill="1" applyBorder="1" applyAlignment="1">
      <alignment vertical="center" wrapText="1"/>
    </xf>
    <xf numFmtId="0" fontId="0" fillId="2" borderId="0" xfId="0" applyFill="1" applyBorder="1" applyAlignment="1">
      <alignment vertical="center"/>
    </xf>
    <xf numFmtId="0" fontId="0" fillId="2" borderId="58" xfId="0" applyFill="1" applyBorder="1" applyAlignment="1">
      <alignment vertical="center"/>
    </xf>
    <xf numFmtId="0" fontId="5" fillId="2" borderId="38" xfId="0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49" fontId="4" fillId="2" borderId="22" xfId="0" applyNumberFormat="1" applyFont="1" applyFill="1" applyBorder="1" applyAlignment="1">
      <alignment horizontal="center" vertical="center" wrapText="1"/>
    </xf>
    <xf numFmtId="49" fontId="4" fillId="2" borderId="44" xfId="0" applyNumberFormat="1" applyFont="1" applyFill="1" applyBorder="1" applyAlignment="1">
      <alignment horizontal="center" vertical="center" wrapText="1"/>
    </xf>
    <xf numFmtId="49" fontId="4" fillId="2" borderId="23" xfId="0" applyNumberFormat="1" applyFont="1" applyFill="1" applyBorder="1" applyAlignment="1">
      <alignment horizontal="center" vertical="center" wrapText="1"/>
    </xf>
    <xf numFmtId="4" fontId="4" fillId="2" borderId="43" xfId="0" applyNumberFormat="1" applyFont="1" applyFill="1" applyBorder="1" applyAlignment="1" applyProtection="1">
      <alignment vertical="center"/>
      <protection locked="0"/>
    </xf>
    <xf numFmtId="0" fontId="4" fillId="2" borderId="43" xfId="0" applyFont="1" applyFill="1" applyBorder="1" applyAlignment="1" applyProtection="1">
      <alignment vertical="center"/>
      <protection locked="0"/>
    </xf>
    <xf numFmtId="4" fontId="4" fillId="2" borderId="8" xfId="0" applyNumberFormat="1" applyFont="1" applyFill="1" applyBorder="1" applyAlignment="1">
      <alignment vertical="center"/>
    </xf>
    <xf numFmtId="4" fontId="4" fillId="2" borderId="26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4" fontId="4" fillId="2" borderId="2" xfId="0" applyNumberFormat="1" applyFont="1" applyFill="1" applyBorder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4" fontId="5" fillId="2" borderId="22" xfId="0" applyNumberFormat="1" applyFont="1" applyFill="1" applyBorder="1" applyAlignment="1">
      <alignment vertical="center"/>
    </xf>
    <xf numFmtId="0" fontId="5" fillId="2" borderId="22" xfId="0" applyFont="1" applyFill="1" applyBorder="1" applyAlignment="1">
      <alignment vertical="center"/>
    </xf>
    <xf numFmtId="4" fontId="5" fillId="2" borderId="44" xfId="0" applyNumberFormat="1" applyFont="1" applyFill="1" applyBorder="1" applyAlignment="1">
      <alignment vertical="center"/>
    </xf>
    <xf numFmtId="4" fontId="5" fillId="2" borderId="23" xfId="0" applyNumberFormat="1" applyFont="1" applyFill="1" applyBorder="1" applyAlignment="1">
      <alignment vertical="center"/>
    </xf>
    <xf numFmtId="0" fontId="4" fillId="2" borderId="58" xfId="0" applyFont="1" applyFill="1" applyBorder="1" applyAlignment="1">
      <alignment horizontal="right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right" vertical="center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44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 applyProtection="1">
      <alignment vertical="center"/>
    </xf>
    <xf numFmtId="0" fontId="0" fillId="2" borderId="20" xfId="0" applyFill="1" applyBorder="1" applyAlignment="1"/>
    <xf numFmtId="0" fontId="3" fillId="2" borderId="0" xfId="0" applyFont="1" applyFill="1" applyBorder="1" applyAlignment="1" applyProtection="1">
      <alignment horizontal="left" vertical="center"/>
      <protection locked="0"/>
    </xf>
    <xf numFmtId="0" fontId="0" fillId="2" borderId="15" xfId="0" applyFill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vertical="center"/>
      <protection locked="0"/>
    </xf>
    <xf numFmtId="0" fontId="2" fillId="2" borderId="14" xfId="0" applyFont="1" applyFill="1" applyBorder="1" applyAlignment="1" applyProtection="1">
      <alignment horizontal="center" vertical="center"/>
    </xf>
    <xf numFmtId="0" fontId="0" fillId="2" borderId="0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4" fontId="3" fillId="2" borderId="43" xfId="0" applyNumberFormat="1" applyFont="1" applyFill="1" applyBorder="1" applyAlignment="1" applyProtection="1">
      <alignment vertical="center"/>
    </xf>
    <xf numFmtId="0" fontId="0" fillId="2" borderId="26" xfId="0" applyFill="1" applyBorder="1" applyAlignment="1"/>
    <xf numFmtId="0" fontId="2" fillId="2" borderId="51" xfId="0" applyFont="1" applyFill="1" applyBorder="1" applyAlignment="1" applyProtection="1">
      <alignment horizontal="center" vertical="center" wrapText="1"/>
    </xf>
    <xf numFmtId="0" fontId="0" fillId="2" borderId="52" xfId="0" applyFill="1" applyBorder="1" applyAlignment="1"/>
    <xf numFmtId="4" fontId="3" fillId="2" borderId="1" xfId="0" applyNumberFormat="1" applyFont="1" applyFill="1" applyBorder="1" applyAlignment="1" applyProtection="1">
      <alignment vertical="center"/>
      <protection locked="0"/>
    </xf>
    <xf numFmtId="0" fontId="0" fillId="2" borderId="20" xfId="0" applyFill="1" applyBorder="1" applyAlignment="1" applyProtection="1">
      <protection locked="0"/>
    </xf>
    <xf numFmtId="14" fontId="3" fillId="2" borderId="30" xfId="0" applyNumberFormat="1" applyFont="1" applyFill="1" applyBorder="1" applyAlignment="1" applyProtection="1">
      <alignment vertical="top" wrapText="1"/>
      <protection locked="0"/>
    </xf>
    <xf numFmtId="0" fontId="0" fillId="2" borderId="40" xfId="0" applyFill="1" applyBorder="1" applyAlignment="1" applyProtection="1">
      <protection locked="0"/>
    </xf>
    <xf numFmtId="0" fontId="3" fillId="2" borderId="5" xfId="0" applyFont="1" applyFill="1" applyBorder="1" applyAlignment="1" applyProtection="1">
      <alignment vertical="top" wrapText="1"/>
    </xf>
    <xf numFmtId="0" fontId="0" fillId="2" borderId="34" xfId="0" applyFill="1" applyBorder="1" applyAlignment="1"/>
    <xf numFmtId="14" fontId="3" fillId="2" borderId="8" xfId="0" applyNumberFormat="1" applyFont="1" applyFill="1" applyBorder="1" applyAlignment="1" applyProtection="1">
      <alignment vertical="top" wrapText="1"/>
      <protection locked="0"/>
    </xf>
    <xf numFmtId="0" fontId="0" fillId="2" borderId="17" xfId="0" applyFill="1" applyBorder="1" applyAlignment="1" applyProtection="1">
      <protection locked="0"/>
    </xf>
    <xf numFmtId="0" fontId="3" fillId="2" borderId="45" xfId="0" applyFont="1" applyFill="1" applyBorder="1" applyAlignment="1" applyProtection="1">
      <alignment vertical="top" wrapText="1"/>
    </xf>
    <xf numFmtId="0" fontId="0" fillId="2" borderId="13" xfId="0" applyFill="1" applyBorder="1" applyAlignment="1"/>
    <xf numFmtId="4" fontId="3" fillId="2" borderId="24" xfId="0" applyNumberFormat="1" applyFont="1" applyFill="1" applyBorder="1" applyAlignment="1" applyProtection="1">
      <alignment vertical="center"/>
      <protection locked="0"/>
    </xf>
    <xf numFmtId="0" fontId="0" fillId="2" borderId="25" xfId="0" applyFill="1" applyBorder="1" applyAlignment="1" applyProtection="1">
      <protection locked="0"/>
    </xf>
    <xf numFmtId="0" fontId="3" fillId="2" borderId="18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2" borderId="4" xfId="0" applyFont="1" applyFill="1" applyBorder="1" applyAlignment="1" applyProtection="1">
      <alignment horizontal="left" vertical="center" wrapText="1"/>
    </xf>
    <xf numFmtId="0" fontId="3" fillId="2" borderId="6" xfId="0" applyFont="1" applyFill="1" applyBorder="1" applyAlignment="1" applyProtection="1">
      <alignment vertical="center"/>
    </xf>
    <xf numFmtId="0" fontId="0" fillId="2" borderId="6" xfId="0" applyFill="1" applyBorder="1" applyAlignment="1">
      <alignment vertical="center"/>
    </xf>
    <xf numFmtId="0" fontId="3" fillId="2" borderId="27" xfId="0" applyFont="1" applyFill="1" applyBorder="1" applyAlignment="1" applyProtection="1">
      <alignment horizontal="left" vertical="top"/>
      <protection locked="0"/>
    </xf>
    <xf numFmtId="0" fontId="3" fillId="2" borderId="28" xfId="0" applyFont="1" applyFill="1" applyBorder="1" applyAlignment="1" applyProtection="1">
      <alignment horizontal="left" vertical="top"/>
      <protection locked="0"/>
    </xf>
    <xf numFmtId="0" fontId="3" fillId="2" borderId="16" xfId="0" applyFont="1" applyFill="1" applyBorder="1" applyAlignment="1" applyProtection="1">
      <alignment horizontal="left" vertical="top"/>
      <protection locked="0"/>
    </xf>
    <xf numFmtId="0" fontId="3" fillId="2" borderId="9" xfId="0" applyFont="1" applyFill="1" applyBorder="1" applyAlignment="1" applyProtection="1">
      <alignment horizontal="left" vertical="top"/>
      <protection locked="0"/>
    </xf>
    <xf numFmtId="0" fontId="3" fillId="2" borderId="11" xfId="0" applyFont="1" applyFill="1" applyBorder="1" applyAlignment="1" applyProtection="1">
      <alignment horizontal="left" vertical="top"/>
    </xf>
    <xf numFmtId="0" fontId="3" fillId="2" borderId="12" xfId="0" applyFont="1" applyFill="1" applyBorder="1" applyAlignment="1" applyProtection="1">
      <alignment horizontal="left" vertical="top"/>
    </xf>
    <xf numFmtId="0" fontId="3" fillId="2" borderId="21" xfId="0" applyFont="1" applyFill="1" applyBorder="1" applyAlignment="1" applyProtection="1">
      <alignment horizontal="left" vertical="top"/>
    </xf>
    <xf numFmtId="0" fontId="3" fillId="2" borderId="6" xfId="0" applyFont="1" applyFill="1" applyBorder="1" applyAlignment="1" applyProtection="1">
      <alignment horizontal="left" vertical="top"/>
    </xf>
    <xf numFmtId="0" fontId="3" fillId="2" borderId="5" xfId="0" applyFont="1" applyFill="1" applyBorder="1" applyAlignment="1" applyProtection="1">
      <alignment horizontal="left" vertical="top" wrapText="1"/>
    </xf>
    <xf numFmtId="0" fontId="3" fillId="2" borderId="7" xfId="0" applyFont="1" applyFill="1" applyBorder="1" applyAlignment="1" applyProtection="1">
      <alignment horizontal="left" vertical="top" wrapText="1"/>
    </xf>
    <xf numFmtId="0" fontId="3" fillId="2" borderId="45" xfId="0" applyFont="1" applyFill="1" applyBorder="1" applyAlignment="1" applyProtection="1">
      <alignment horizontal="left" vertical="top" wrapText="1"/>
    </xf>
    <xf numFmtId="0" fontId="3" fillId="2" borderId="46" xfId="0" applyFont="1" applyFill="1" applyBorder="1" applyAlignment="1" applyProtection="1">
      <alignment horizontal="left" vertical="top" wrapText="1"/>
    </xf>
    <xf numFmtId="0" fontId="3" fillId="2" borderId="30" xfId="0" applyFont="1" applyFill="1" applyBorder="1" applyAlignment="1" applyProtection="1">
      <alignment horizontal="left" vertical="top"/>
      <protection locked="0"/>
    </xf>
    <xf numFmtId="0" fontId="3" fillId="2" borderId="31" xfId="0" applyFont="1" applyFill="1" applyBorder="1" applyAlignment="1" applyProtection="1">
      <alignment horizontal="left" vertical="top"/>
      <protection locked="0"/>
    </xf>
    <xf numFmtId="0" fontId="3" fillId="2" borderId="8" xfId="0" applyFont="1" applyFill="1" applyBorder="1" applyAlignment="1" applyProtection="1">
      <alignment horizontal="left" vertical="top"/>
      <protection locked="0"/>
    </xf>
    <xf numFmtId="0" fontId="3" fillId="2" borderId="10" xfId="0" applyFont="1" applyFill="1" applyBorder="1" applyAlignment="1" applyProtection="1">
      <alignment horizontal="left" vertical="top"/>
      <protection locked="0"/>
    </xf>
    <xf numFmtId="0" fontId="7" fillId="2" borderId="2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vertical="center"/>
      <protection locked="0"/>
    </xf>
    <xf numFmtId="0" fontId="0" fillId="2" borderId="3" xfId="0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22" xfId="0" applyFont="1" applyFill="1" applyBorder="1" applyAlignment="1" applyProtection="1">
      <alignment horizontal="left" vertical="center"/>
      <protection locked="0"/>
    </xf>
    <xf numFmtId="0" fontId="5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55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 applyProtection="1">
      <alignment horizontal="left" vertical="center"/>
      <protection locked="0"/>
    </xf>
    <xf numFmtId="0" fontId="7" fillId="2" borderId="41" xfId="0" applyFont="1" applyFill="1" applyBorder="1" applyAlignment="1" applyProtection="1">
      <alignment horizontal="left" vertical="center"/>
      <protection locked="0"/>
    </xf>
    <xf numFmtId="0" fontId="7" fillId="2" borderId="18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18" xfId="0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 applyProtection="1">
      <alignment horizontal="left" vertical="center"/>
      <protection locked="0"/>
    </xf>
    <xf numFmtId="0" fontId="7" fillId="2" borderId="32" xfId="0" applyFont="1" applyFill="1" applyBorder="1" applyAlignment="1">
      <alignment horizontal="left" vertical="center"/>
    </xf>
    <xf numFmtId="0" fontId="7" fillId="2" borderId="33" xfId="0" applyFont="1" applyFill="1" applyBorder="1" applyAlignment="1">
      <alignment horizontal="left" vertical="center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0" fillId="2" borderId="19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0" fillId="2" borderId="19" xfId="0" applyFont="1" applyFill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7" fillId="2" borderId="6" xfId="0" applyFont="1" applyFill="1" applyBorder="1" applyAlignment="1" applyProtection="1">
      <alignment horizontal="left" vertical="center"/>
      <protection locked="0"/>
    </xf>
    <xf numFmtId="0" fontId="0" fillId="2" borderId="34" xfId="0" applyFont="1" applyFill="1" applyBorder="1" applyAlignment="1" applyProtection="1">
      <alignment horizontal="left" vertical="center"/>
      <protection locked="0"/>
    </xf>
    <xf numFmtId="0" fontId="7" fillId="2" borderId="7" xfId="0" applyFont="1" applyFill="1" applyBorder="1" applyAlignment="1" applyProtection="1">
      <alignment horizontal="left" vertical="center"/>
      <protection locked="0"/>
    </xf>
    <xf numFmtId="0" fontId="7" fillId="2" borderId="45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46" xfId="0" applyFont="1" applyFill="1" applyBorder="1" applyAlignment="1">
      <alignment horizontal="left" vertical="center"/>
    </xf>
    <xf numFmtId="0" fontId="7" fillId="2" borderId="5" xfId="0" applyFont="1" applyFill="1" applyBorder="1" applyAlignment="1" applyProtection="1">
      <alignment horizontal="left" vertical="center"/>
      <protection locked="0"/>
    </xf>
    <xf numFmtId="0" fontId="7" fillId="2" borderId="8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3" fontId="4" fillId="2" borderId="2" xfId="0" applyNumberFormat="1" applyFont="1" applyFill="1" applyBorder="1" applyAlignment="1" applyProtection="1">
      <alignment vertical="center"/>
      <protection locked="0"/>
    </xf>
    <xf numFmtId="0" fontId="4" fillId="2" borderId="35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49" fontId="4" fillId="2" borderId="44" xfId="0" applyNumberFormat="1" applyFont="1" applyFill="1" applyBorder="1" applyAlignment="1">
      <alignment horizontal="center" vertical="center" wrapText="1"/>
    </xf>
    <xf numFmtId="0" fontId="0" fillId="2" borderId="57" xfId="0" applyFill="1" applyBorder="1" applyAlignment="1">
      <alignment vertical="center"/>
    </xf>
    <xf numFmtId="3" fontId="4" fillId="2" borderId="8" xfId="0" applyNumberFormat="1" applyFont="1" applyFill="1" applyBorder="1" applyAlignment="1" applyProtection="1">
      <alignment vertical="center"/>
      <protection locked="0"/>
    </xf>
    <xf numFmtId="0" fontId="0" fillId="2" borderId="10" xfId="0" applyFill="1" applyBorder="1" applyAlignment="1" applyProtection="1">
      <alignment vertical="center"/>
      <protection locked="0"/>
    </xf>
    <xf numFmtId="0" fontId="5" fillId="2" borderId="56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3" fontId="5" fillId="2" borderId="44" xfId="0" applyNumberFormat="1" applyFont="1" applyFill="1" applyBorder="1" applyAlignment="1">
      <alignment vertical="center"/>
    </xf>
    <xf numFmtId="49" fontId="4" fillId="2" borderId="56" xfId="0" applyNumberFormat="1" applyFont="1" applyFill="1" applyBorder="1" applyAlignment="1">
      <alignment horizontal="center" vertical="center" wrapText="1"/>
    </xf>
    <xf numFmtId="0" fontId="4" fillId="2" borderId="53" xfId="0" applyFont="1" applyFill="1" applyBorder="1" applyAlignment="1" applyProtection="1">
      <alignment vertical="center" wrapText="1"/>
      <protection locked="0"/>
    </xf>
    <xf numFmtId="0" fontId="0" fillId="2" borderId="43" xfId="0" applyFill="1" applyBorder="1" applyAlignment="1" applyProtection="1">
      <alignment vertical="center" wrapText="1"/>
      <protection locked="0"/>
    </xf>
    <xf numFmtId="0" fontId="2" fillId="2" borderId="11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vertical="center" wrapText="1"/>
    </xf>
    <xf numFmtId="0" fontId="0" fillId="2" borderId="13" xfId="0" applyFill="1" applyBorder="1" applyAlignment="1">
      <alignment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0" fillId="2" borderId="38" xfId="0" applyFill="1" applyBorder="1" applyAlignment="1">
      <alignment vertical="center" wrapText="1"/>
    </xf>
    <xf numFmtId="0" fontId="0" fillId="2" borderId="0" xfId="0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left" vertical="center"/>
      <protection locked="0"/>
    </xf>
    <xf numFmtId="0" fontId="5" fillId="2" borderId="34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19" xfId="0" applyFont="1" applyFill="1" applyBorder="1" applyAlignment="1" applyProtection="1">
      <alignment horizontal="left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5" fillId="2" borderId="9" xfId="0" applyFont="1" applyFill="1" applyBorder="1" applyAlignment="1">
      <alignment horizontal="right" vertical="center"/>
    </xf>
    <xf numFmtId="0" fontId="5" fillId="2" borderId="9" xfId="0" applyFont="1" applyFill="1" applyBorder="1" applyAlignment="1" applyProtection="1">
      <alignment horizontal="left" vertical="center"/>
      <protection locked="0"/>
    </xf>
    <xf numFmtId="0" fontId="5" fillId="2" borderId="17" xfId="0" applyFont="1" applyFill="1" applyBorder="1" applyAlignment="1" applyProtection="1">
      <alignment horizontal="left" vertical="center"/>
      <protection locked="0"/>
    </xf>
    <xf numFmtId="0" fontId="5" fillId="2" borderId="21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 vertical="center"/>
      <protection locked="0"/>
    </xf>
    <xf numFmtId="0" fontId="5" fillId="2" borderId="54" xfId="0" applyFont="1" applyFill="1" applyBorder="1" applyAlignment="1">
      <alignment horizontal="center" vertical="center" wrapText="1"/>
    </xf>
    <xf numFmtId="0" fontId="0" fillId="2" borderId="55" xfId="0" applyFill="1" applyBorder="1" applyAlignment="1">
      <alignment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7" xfId="0" applyFont="1" applyFill="1" applyBorder="1" applyAlignment="1" applyProtection="1">
      <alignment horizontal="left" vertical="center" wrapText="1"/>
      <protection locked="0"/>
    </xf>
    <xf numFmtId="0" fontId="0" fillId="2" borderId="28" xfId="0" applyFill="1" applyBorder="1" applyAlignment="1" applyProtection="1">
      <alignment horizontal="left" vertical="center" wrapText="1"/>
      <protection locked="0"/>
    </xf>
    <xf numFmtId="0" fontId="4" fillId="2" borderId="16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21" xfId="0" applyFont="1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</cellXfs>
  <cellStyles count="3">
    <cellStyle name="Normal" xfId="0" builtinId="0"/>
    <cellStyle name="Normal 2" xfId="1"/>
    <cellStyle name="Normal 3" xfId="2"/>
  </cellStyles>
  <dxfs count="4"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unidad_medida" displayName="unidad_medida" ref="A2:B16" totalsRowShown="0" headerRowDxfId="3" dataDxfId="2">
  <autoFilter ref="A2:B16"/>
  <sortState ref="A3:B16">
    <sortCondition ref="B2:B16"/>
  </sortState>
  <tableColumns count="2">
    <tableColumn id="2" name="Nombre" dataDxfId="1"/>
    <tableColumn id="1" name="Unidad de Medida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2:B16"/>
  <sheetViews>
    <sheetView workbookViewId="0">
      <selection activeCell="E7" sqref="E7"/>
    </sheetView>
  </sheetViews>
  <sheetFormatPr baseColWidth="10" defaultRowHeight="15.65" x14ac:dyDescent="0.25"/>
  <cols>
    <col min="1" max="1" width="25.125" style="7" bestFit="1" customWidth="1"/>
    <col min="2" max="2" width="23" style="7" bestFit="1" customWidth="1"/>
    <col min="3" max="16384" width="11" style="7"/>
  </cols>
  <sheetData>
    <row r="2" spans="1:2" x14ac:dyDescent="0.25">
      <c r="A2" s="7" t="s">
        <v>177</v>
      </c>
      <c r="B2" s="7" t="s">
        <v>173</v>
      </c>
    </row>
    <row r="3" spans="1:2" x14ac:dyDescent="0.25">
      <c r="A3" s="8" t="s">
        <v>188</v>
      </c>
      <c r="B3" s="8" t="s">
        <v>187</v>
      </c>
    </row>
    <row r="4" spans="1:2" ht="18.350000000000001" x14ac:dyDescent="0.25">
      <c r="A4" s="8" t="s">
        <v>186</v>
      </c>
      <c r="B4" s="8" t="s">
        <v>191</v>
      </c>
    </row>
    <row r="5" spans="1:2" x14ac:dyDescent="0.25">
      <c r="A5" s="8" t="s">
        <v>193</v>
      </c>
      <c r="B5" s="8" t="s">
        <v>194</v>
      </c>
    </row>
    <row r="6" spans="1:2" x14ac:dyDescent="0.25">
      <c r="A6" s="8" t="s">
        <v>178</v>
      </c>
      <c r="B6" s="8" t="s">
        <v>146</v>
      </c>
    </row>
    <row r="7" spans="1:2" x14ac:dyDescent="0.25">
      <c r="A7" s="8" t="s">
        <v>179</v>
      </c>
      <c r="B7" s="8" t="s">
        <v>131</v>
      </c>
    </row>
    <row r="8" spans="1:2" x14ac:dyDescent="0.25">
      <c r="A8" s="8" t="s">
        <v>185</v>
      </c>
      <c r="B8" s="8" t="s">
        <v>174</v>
      </c>
    </row>
    <row r="9" spans="1:2" x14ac:dyDescent="0.25">
      <c r="A9" s="8" t="s">
        <v>180</v>
      </c>
      <c r="B9" s="8" t="s">
        <v>149</v>
      </c>
    </row>
    <row r="10" spans="1:2" x14ac:dyDescent="0.25">
      <c r="A10" s="8" t="s">
        <v>181</v>
      </c>
      <c r="B10" s="8" t="s">
        <v>123</v>
      </c>
    </row>
    <row r="11" spans="1:2" ht="18.350000000000001" x14ac:dyDescent="0.25">
      <c r="A11" s="8" t="s">
        <v>189</v>
      </c>
      <c r="B11" s="8" t="s">
        <v>190</v>
      </c>
    </row>
    <row r="12" spans="1:2" ht="18.350000000000001" x14ac:dyDescent="0.25">
      <c r="A12" s="8" t="s">
        <v>182</v>
      </c>
      <c r="B12" s="8" t="s">
        <v>192</v>
      </c>
    </row>
    <row r="13" spans="1:2" x14ac:dyDescent="0.25">
      <c r="A13" s="8" t="s">
        <v>195</v>
      </c>
      <c r="B13" s="8" t="s">
        <v>129</v>
      </c>
    </row>
    <row r="14" spans="1:2" x14ac:dyDescent="0.25">
      <c r="A14" s="8" t="s">
        <v>196</v>
      </c>
      <c r="B14" s="8" t="s">
        <v>197</v>
      </c>
    </row>
    <row r="15" spans="1:2" x14ac:dyDescent="0.25">
      <c r="A15" s="8" t="s">
        <v>183</v>
      </c>
      <c r="B15" s="8" t="s">
        <v>78</v>
      </c>
    </row>
    <row r="16" spans="1:2" x14ac:dyDescent="0.25">
      <c r="A16" s="8" t="s">
        <v>184</v>
      </c>
      <c r="B16" s="8" t="s">
        <v>121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00B050"/>
    <pageSetUpPr fitToPage="1"/>
  </sheetPr>
  <dimension ref="A1:J34"/>
  <sheetViews>
    <sheetView tabSelected="1" zoomScaleNormal="100" workbookViewId="0">
      <selection activeCell="G13" sqref="G13"/>
    </sheetView>
  </sheetViews>
  <sheetFormatPr baseColWidth="10" defaultColWidth="0" defaultRowHeight="16.3" zeroHeight="1" x14ac:dyDescent="0.25"/>
  <cols>
    <col min="1" max="1" width="22" style="5" customWidth="1"/>
    <col min="2" max="2" width="10.375" style="5" customWidth="1"/>
    <col min="3" max="3" width="5.125" style="5" customWidth="1"/>
    <col min="4" max="4" width="6.5" style="5" customWidth="1"/>
    <col min="5" max="5" width="21.25" style="5" customWidth="1"/>
    <col min="6" max="6" width="7.125" style="5" customWidth="1"/>
    <col min="7" max="7" width="15.875" style="5" customWidth="1"/>
    <col min="8" max="8" width="8.875" style="5" customWidth="1"/>
    <col min="9" max="9" width="8.5" style="5" customWidth="1"/>
    <col min="10" max="10" width="3.375" style="5" customWidth="1"/>
    <col min="11" max="16384" width="9" style="5" hidden="1"/>
  </cols>
  <sheetData>
    <row r="1" spans="1:10" x14ac:dyDescent="0.25">
      <c r="A1" s="130" t="s">
        <v>39</v>
      </c>
      <c r="B1" s="131"/>
      <c r="C1" s="131"/>
      <c r="D1" s="131"/>
      <c r="E1" s="131"/>
      <c r="F1" s="131"/>
      <c r="G1" s="131"/>
      <c r="H1" s="131"/>
      <c r="I1" s="132"/>
      <c r="J1" s="10"/>
    </row>
    <row r="2" spans="1:10" x14ac:dyDescent="0.25">
      <c r="A2" s="133" t="s">
        <v>0</v>
      </c>
      <c r="B2" s="134"/>
      <c r="C2" s="134"/>
      <c r="D2" s="134"/>
      <c r="E2" s="134"/>
      <c r="F2" s="134"/>
      <c r="G2" s="134"/>
      <c r="H2" s="134"/>
      <c r="I2" s="135"/>
      <c r="J2" s="10"/>
    </row>
    <row r="3" spans="1:10" x14ac:dyDescent="0.25">
      <c r="A3" s="133" t="s">
        <v>1</v>
      </c>
      <c r="B3" s="134"/>
      <c r="C3" s="134"/>
      <c r="D3" s="134"/>
      <c r="E3" s="134"/>
      <c r="F3" s="134"/>
      <c r="G3" s="134"/>
      <c r="H3" s="134"/>
      <c r="I3" s="135"/>
      <c r="J3" s="10"/>
    </row>
    <row r="4" spans="1:10" x14ac:dyDescent="0.25">
      <c r="A4" s="11" t="s">
        <v>36</v>
      </c>
      <c r="B4" s="128"/>
      <c r="C4" s="128"/>
      <c r="D4" s="128"/>
      <c r="E4" s="128"/>
      <c r="F4" s="128"/>
      <c r="G4" s="128"/>
      <c r="H4" s="128"/>
      <c r="I4" s="129"/>
      <c r="J4" s="10"/>
    </row>
    <row r="5" spans="1:10" ht="17" thickBot="1" x14ac:dyDescent="0.3">
      <c r="A5" s="12" t="s">
        <v>33</v>
      </c>
      <c r="B5" s="13"/>
      <c r="C5" s="14" t="s">
        <v>32</v>
      </c>
      <c r="D5" s="13"/>
      <c r="E5" s="14" t="s">
        <v>34</v>
      </c>
      <c r="F5" s="15"/>
      <c r="G5" s="155" t="s">
        <v>35</v>
      </c>
      <c r="H5" s="156"/>
      <c r="I5" s="16"/>
      <c r="J5" s="10"/>
    </row>
    <row r="6" spans="1:10" ht="17" thickBot="1" x14ac:dyDescent="0.3">
      <c r="A6" s="17" t="s">
        <v>2</v>
      </c>
      <c r="B6" s="18"/>
      <c r="C6" s="18"/>
      <c r="D6" s="18"/>
      <c r="E6" s="19"/>
      <c r="F6" s="20" t="s">
        <v>3</v>
      </c>
      <c r="G6" s="21" t="s">
        <v>14</v>
      </c>
      <c r="H6" s="138" t="s">
        <v>15</v>
      </c>
      <c r="I6" s="139"/>
      <c r="J6" s="10"/>
    </row>
    <row r="7" spans="1:10" x14ac:dyDescent="0.25">
      <c r="A7" s="22" t="s">
        <v>4</v>
      </c>
      <c r="B7" s="23"/>
      <c r="C7" s="23"/>
      <c r="D7" s="23"/>
      <c r="E7" s="24"/>
      <c r="F7" s="25">
        <v>1</v>
      </c>
      <c r="G7" s="26">
        <f>SUM(G8:G11)</f>
        <v>0</v>
      </c>
      <c r="H7" s="136">
        <f>SUM(H8:H11)</f>
        <v>0</v>
      </c>
      <c r="I7" s="137"/>
      <c r="J7" s="10"/>
    </row>
    <row r="8" spans="1:10" x14ac:dyDescent="0.25">
      <c r="A8" s="27" t="s">
        <v>5</v>
      </c>
      <c r="B8" s="28"/>
      <c r="C8" s="28"/>
      <c r="D8" s="28"/>
      <c r="E8" s="29"/>
      <c r="F8" s="30">
        <v>1.1000000000000001</v>
      </c>
      <c r="G8" s="31">
        <f>+'Desagregación Insumos'!F96</f>
        <v>0</v>
      </c>
      <c r="H8" s="126">
        <f>+'Desagregación Insumos'!I96</f>
        <v>0</v>
      </c>
      <c r="I8" s="127"/>
      <c r="J8" s="10"/>
    </row>
    <row r="9" spans="1:10" x14ac:dyDescent="0.25">
      <c r="A9" s="27" t="s">
        <v>25</v>
      </c>
      <c r="B9" s="28"/>
      <c r="C9" s="28"/>
      <c r="D9" s="28"/>
      <c r="E9" s="29"/>
      <c r="F9" s="30">
        <v>1.2</v>
      </c>
      <c r="G9" s="31">
        <f>+'Desagregación Insumos'!F102</f>
        <v>0</v>
      </c>
      <c r="H9" s="126">
        <f>+'Desagregación Insumos'!I102</f>
        <v>0</v>
      </c>
      <c r="I9" s="127"/>
      <c r="J9" s="10"/>
    </row>
    <row r="10" spans="1:10" x14ac:dyDescent="0.25">
      <c r="A10" s="27" t="s">
        <v>26</v>
      </c>
      <c r="B10" s="28"/>
      <c r="C10" s="28"/>
      <c r="D10" s="28"/>
      <c r="E10" s="29"/>
      <c r="F10" s="30">
        <v>1.3</v>
      </c>
      <c r="G10" s="31">
        <f>+'Desagregación Insumos'!F106</f>
        <v>0</v>
      </c>
      <c r="H10" s="126">
        <f>+'Desagregación Insumos'!I106</f>
        <v>0</v>
      </c>
      <c r="I10" s="127"/>
      <c r="J10" s="10"/>
    </row>
    <row r="11" spans="1:10" x14ac:dyDescent="0.25">
      <c r="A11" s="27" t="s">
        <v>27</v>
      </c>
      <c r="B11" s="28"/>
      <c r="C11" s="28"/>
      <c r="D11" s="28"/>
      <c r="E11" s="29"/>
      <c r="F11" s="30">
        <v>1.4</v>
      </c>
      <c r="G11" s="31">
        <f>+'Desagregación Insumos'!F107</f>
        <v>0</v>
      </c>
      <c r="H11" s="126">
        <f>+'Desagregación Insumos'!I107</f>
        <v>0</v>
      </c>
      <c r="I11" s="127"/>
      <c r="J11" s="10"/>
    </row>
    <row r="12" spans="1:10" x14ac:dyDescent="0.25">
      <c r="A12" s="27" t="s">
        <v>6</v>
      </c>
      <c r="B12" s="28"/>
      <c r="C12" s="28"/>
      <c r="D12" s="28"/>
      <c r="E12" s="29"/>
      <c r="F12" s="32">
        <v>2</v>
      </c>
      <c r="G12" s="31">
        <f>+'Desglose Gastos Salario'!C18</f>
        <v>0</v>
      </c>
      <c r="H12" s="126">
        <f>+'Desglose Gastos Salario'!K18+'Desglose Gastos Salario'!L18</f>
        <v>0</v>
      </c>
      <c r="I12" s="127"/>
      <c r="J12" s="10"/>
    </row>
    <row r="13" spans="1:10" x14ac:dyDescent="0.25">
      <c r="A13" s="27" t="s">
        <v>7</v>
      </c>
      <c r="B13" s="28"/>
      <c r="C13" s="28"/>
      <c r="D13" s="28"/>
      <c r="E13" s="29"/>
      <c r="F13" s="32">
        <v>3</v>
      </c>
      <c r="G13" s="33"/>
      <c r="H13" s="140"/>
      <c r="I13" s="141"/>
      <c r="J13" s="10"/>
    </row>
    <row r="14" spans="1:10" x14ac:dyDescent="0.25">
      <c r="A14" s="27" t="s">
        <v>8</v>
      </c>
      <c r="B14" s="28"/>
      <c r="C14" s="28"/>
      <c r="D14" s="28"/>
      <c r="E14" s="29"/>
      <c r="F14" s="32">
        <v>4</v>
      </c>
      <c r="G14" s="33"/>
      <c r="H14" s="140"/>
      <c r="I14" s="141"/>
      <c r="J14" s="10"/>
    </row>
    <row r="15" spans="1:10" x14ac:dyDescent="0.25">
      <c r="A15" s="27" t="s">
        <v>28</v>
      </c>
      <c r="B15" s="28"/>
      <c r="C15" s="28"/>
      <c r="D15" s="28"/>
      <c r="E15" s="29"/>
      <c r="F15" s="30">
        <v>4.0999999999999996</v>
      </c>
      <c r="G15" s="33"/>
      <c r="H15" s="140"/>
      <c r="I15" s="141"/>
      <c r="J15" s="10"/>
    </row>
    <row r="16" spans="1:10" x14ac:dyDescent="0.25">
      <c r="A16" s="27" t="s">
        <v>9</v>
      </c>
      <c r="B16" s="28"/>
      <c r="C16" s="28"/>
      <c r="D16" s="28"/>
      <c r="E16" s="29"/>
      <c r="F16" s="32">
        <v>5</v>
      </c>
      <c r="G16" s="31">
        <f>G7+G12+G13+G14</f>
        <v>0</v>
      </c>
      <c r="H16" s="126">
        <f>H7+H12+H13+H14</f>
        <v>0</v>
      </c>
      <c r="I16" s="127"/>
      <c r="J16" s="10"/>
    </row>
    <row r="17" spans="1:10" x14ac:dyDescent="0.25">
      <c r="A17" s="27" t="s">
        <v>10</v>
      </c>
      <c r="B17" s="28"/>
      <c r="C17" s="28"/>
      <c r="D17" s="28"/>
      <c r="E17" s="29"/>
      <c r="F17" s="32">
        <v>6</v>
      </c>
      <c r="G17" s="33"/>
      <c r="H17" s="140"/>
      <c r="I17" s="141"/>
      <c r="J17" s="10"/>
    </row>
    <row r="18" spans="1:10" x14ac:dyDescent="0.25">
      <c r="A18" s="27" t="s">
        <v>28</v>
      </c>
      <c r="B18" s="28"/>
      <c r="C18" s="28"/>
      <c r="D18" s="28"/>
      <c r="E18" s="29"/>
      <c r="F18" s="30">
        <v>6.1</v>
      </c>
      <c r="G18" s="33"/>
      <c r="H18" s="140"/>
      <c r="I18" s="141"/>
      <c r="J18" s="10"/>
    </row>
    <row r="19" spans="1:10" x14ac:dyDescent="0.25">
      <c r="A19" s="27" t="s">
        <v>11</v>
      </c>
      <c r="B19" s="28"/>
      <c r="C19" s="28"/>
      <c r="D19" s="28"/>
      <c r="E19" s="29"/>
      <c r="F19" s="32">
        <v>7</v>
      </c>
      <c r="G19" s="33"/>
      <c r="H19" s="140"/>
      <c r="I19" s="141"/>
      <c r="J19" s="10"/>
    </row>
    <row r="20" spans="1:10" x14ac:dyDescent="0.25">
      <c r="A20" s="27" t="s">
        <v>28</v>
      </c>
      <c r="B20" s="28"/>
      <c r="C20" s="28"/>
      <c r="D20" s="28"/>
      <c r="E20" s="29"/>
      <c r="F20" s="30">
        <v>7.1</v>
      </c>
      <c r="G20" s="33"/>
      <c r="H20" s="140"/>
      <c r="I20" s="141"/>
      <c r="J20" s="10"/>
    </row>
    <row r="21" spans="1:10" x14ac:dyDescent="0.25">
      <c r="A21" s="27" t="s">
        <v>12</v>
      </c>
      <c r="B21" s="28"/>
      <c r="C21" s="28"/>
      <c r="D21" s="28"/>
      <c r="E21" s="29"/>
      <c r="F21" s="32">
        <v>8</v>
      </c>
      <c r="G21" s="33"/>
      <c r="H21" s="140"/>
      <c r="I21" s="141"/>
      <c r="J21" s="10"/>
    </row>
    <row r="22" spans="1:10" x14ac:dyDescent="0.25">
      <c r="A22" s="27" t="s">
        <v>13</v>
      </c>
      <c r="B22" s="28"/>
      <c r="C22" s="28"/>
      <c r="D22" s="28"/>
      <c r="E22" s="29"/>
      <c r="F22" s="32">
        <v>9</v>
      </c>
      <c r="G22" s="33"/>
      <c r="H22" s="140"/>
      <c r="I22" s="141"/>
      <c r="J22" s="10"/>
    </row>
    <row r="23" spans="1:10" ht="50.3" customHeight="1" x14ac:dyDescent="0.25">
      <c r="A23" s="152" t="s">
        <v>22</v>
      </c>
      <c r="B23" s="153"/>
      <c r="C23" s="153"/>
      <c r="D23" s="153"/>
      <c r="E23" s="154"/>
      <c r="F23" s="32">
        <v>10</v>
      </c>
      <c r="G23" s="33"/>
      <c r="H23" s="140"/>
      <c r="I23" s="141"/>
      <c r="J23" s="10"/>
    </row>
    <row r="24" spans="1:10" x14ac:dyDescent="0.25">
      <c r="A24" s="152" t="s">
        <v>16</v>
      </c>
      <c r="B24" s="153"/>
      <c r="C24" s="153"/>
      <c r="D24" s="153"/>
      <c r="E24" s="154"/>
      <c r="F24" s="32">
        <v>11</v>
      </c>
      <c r="G24" s="31">
        <f>G17+G19+G21+G22+G23</f>
        <v>0</v>
      </c>
      <c r="H24" s="126">
        <f>H17+H19+H21+H22+H23</f>
        <v>0</v>
      </c>
      <c r="I24" s="127"/>
      <c r="J24" s="10"/>
    </row>
    <row r="25" spans="1:10" x14ac:dyDescent="0.25">
      <c r="A25" s="27" t="s">
        <v>17</v>
      </c>
      <c r="B25" s="28"/>
      <c r="C25" s="28"/>
      <c r="D25" s="28"/>
      <c r="E25" s="29"/>
      <c r="F25" s="32">
        <v>12</v>
      </c>
      <c r="G25" s="31">
        <f>G16+G24</f>
        <v>0</v>
      </c>
      <c r="H25" s="126">
        <f>H16+H24</f>
        <v>0</v>
      </c>
      <c r="I25" s="127"/>
      <c r="J25" s="10"/>
    </row>
    <row r="26" spans="1:10" x14ac:dyDescent="0.25">
      <c r="A26" s="27" t="s">
        <v>18</v>
      </c>
      <c r="B26" s="28"/>
      <c r="C26" s="28"/>
      <c r="D26" s="28"/>
      <c r="E26" s="29"/>
      <c r="F26" s="32">
        <v>13</v>
      </c>
      <c r="G26" s="33"/>
      <c r="H26" s="140"/>
      <c r="I26" s="141"/>
      <c r="J26" s="10"/>
    </row>
    <row r="27" spans="1:10" x14ac:dyDescent="0.25">
      <c r="A27" s="27" t="s">
        <v>19</v>
      </c>
      <c r="B27" s="28"/>
      <c r="C27" s="28"/>
      <c r="D27" s="28"/>
      <c r="E27" s="29"/>
      <c r="F27" s="32">
        <v>14</v>
      </c>
      <c r="G27" s="31">
        <f>G25+G26</f>
        <v>0</v>
      </c>
      <c r="H27" s="126">
        <f>H25+H26</f>
        <v>0</v>
      </c>
      <c r="I27" s="127"/>
      <c r="J27" s="10"/>
    </row>
    <row r="28" spans="1:10" x14ac:dyDescent="0.25">
      <c r="A28" s="27" t="s">
        <v>20</v>
      </c>
      <c r="B28" s="28"/>
      <c r="C28" s="28"/>
      <c r="D28" s="28"/>
      <c r="E28" s="29"/>
      <c r="F28" s="32">
        <v>15</v>
      </c>
      <c r="G28" s="33"/>
      <c r="H28" s="140"/>
      <c r="I28" s="141"/>
      <c r="J28" s="10"/>
    </row>
    <row r="29" spans="1:10" ht="17" thickBot="1" x14ac:dyDescent="0.3">
      <c r="A29" s="12" t="s">
        <v>21</v>
      </c>
      <c r="B29" s="14"/>
      <c r="C29" s="14"/>
      <c r="D29" s="14"/>
      <c r="E29" s="34"/>
      <c r="F29" s="35">
        <v>16</v>
      </c>
      <c r="G29" s="36"/>
      <c r="H29" s="150"/>
      <c r="I29" s="151"/>
      <c r="J29" s="10"/>
    </row>
    <row r="30" spans="1:10" s="6" customFormat="1" x14ac:dyDescent="0.25">
      <c r="A30" s="161" t="s">
        <v>29</v>
      </c>
      <c r="B30" s="162"/>
      <c r="C30" s="162"/>
      <c r="D30" s="162"/>
      <c r="E30" s="37" t="s">
        <v>30</v>
      </c>
      <c r="F30" s="167" t="s">
        <v>37</v>
      </c>
      <c r="G30" s="168"/>
      <c r="H30" s="148" t="s">
        <v>38</v>
      </c>
      <c r="I30" s="149"/>
      <c r="J30" s="38"/>
    </row>
    <row r="31" spans="1:10" s="6" customFormat="1" x14ac:dyDescent="0.25">
      <c r="A31" s="159"/>
      <c r="B31" s="160"/>
      <c r="C31" s="160"/>
      <c r="D31" s="160"/>
      <c r="E31" s="39"/>
      <c r="F31" s="171"/>
      <c r="G31" s="172"/>
      <c r="H31" s="146"/>
      <c r="I31" s="147"/>
      <c r="J31" s="38"/>
    </row>
    <row r="32" spans="1:10" s="6" customFormat="1" x14ac:dyDescent="0.25">
      <c r="A32" s="163" t="s">
        <v>31</v>
      </c>
      <c r="B32" s="164"/>
      <c r="C32" s="164"/>
      <c r="D32" s="164"/>
      <c r="E32" s="40" t="s">
        <v>30</v>
      </c>
      <c r="F32" s="165" t="s">
        <v>23</v>
      </c>
      <c r="G32" s="166"/>
      <c r="H32" s="144" t="s">
        <v>24</v>
      </c>
      <c r="I32" s="145"/>
      <c r="J32" s="38"/>
    </row>
    <row r="33" spans="1:10" s="6" customFormat="1" ht="17" thickBot="1" x14ac:dyDescent="0.3">
      <c r="A33" s="157"/>
      <c r="B33" s="158"/>
      <c r="C33" s="158"/>
      <c r="D33" s="158"/>
      <c r="E33" s="41"/>
      <c r="F33" s="169"/>
      <c r="G33" s="170"/>
      <c r="H33" s="142"/>
      <c r="I33" s="143"/>
      <c r="J33" s="38"/>
    </row>
    <row r="34" spans="1:10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</row>
  </sheetData>
  <sheetProtection algorithmName="SHA-512" hashValue="QoM3aM0RXB7wttS0s46mVBv/22c9GNUq7k3jW9DPkDdxIHq/Q2cNUqGq96txGa4X8cmnwUEMfERrlQXE1owI7Q==" saltValue="WvmB6Q3HPK1TrtlwjzNLog==" spinCount="100000" sheet="1" objects="1" scenarios="1" selectLockedCells="1"/>
  <mergeCells count="43">
    <mergeCell ref="A33:D33"/>
    <mergeCell ref="A31:D31"/>
    <mergeCell ref="A30:D30"/>
    <mergeCell ref="A32:D32"/>
    <mergeCell ref="F32:G32"/>
    <mergeCell ref="F30:G30"/>
    <mergeCell ref="F33:G33"/>
    <mergeCell ref="F31:G31"/>
    <mergeCell ref="A24:E24"/>
    <mergeCell ref="G5:H5"/>
    <mergeCell ref="A23:E23"/>
    <mergeCell ref="H23:I23"/>
    <mergeCell ref="H22:I22"/>
    <mergeCell ref="H21:I21"/>
    <mergeCell ref="H20:I20"/>
    <mergeCell ref="H19:I19"/>
    <mergeCell ref="H18:I18"/>
    <mergeCell ref="H17:I17"/>
    <mergeCell ref="H16:I16"/>
    <mergeCell ref="H15:I15"/>
    <mergeCell ref="H14:I14"/>
    <mergeCell ref="H13:I13"/>
    <mergeCell ref="H12:I12"/>
    <mergeCell ref="H11:I11"/>
    <mergeCell ref="H33:I33"/>
    <mergeCell ref="H32:I32"/>
    <mergeCell ref="H31:I31"/>
    <mergeCell ref="H30:I30"/>
    <mergeCell ref="H29:I29"/>
    <mergeCell ref="H28:I28"/>
    <mergeCell ref="H27:I27"/>
    <mergeCell ref="H26:I26"/>
    <mergeCell ref="H25:I25"/>
    <mergeCell ref="H24:I24"/>
    <mergeCell ref="H10:I10"/>
    <mergeCell ref="B4:I4"/>
    <mergeCell ref="A1:I1"/>
    <mergeCell ref="A2:I2"/>
    <mergeCell ref="A3:I3"/>
    <mergeCell ref="H9:I9"/>
    <mergeCell ref="H8:I8"/>
    <mergeCell ref="H7:I7"/>
    <mergeCell ref="H6:I6"/>
  </mergeCells>
  <dataValidations count="6">
    <dataValidation operator="greaterThanOrEqual" allowBlank="1" showInputMessage="1" showErrorMessage="1" errorTitle="Valor incorrecto" error="Debe introducir valores que sean números decimales." sqref="G29:H29"/>
    <dataValidation type="decimal" operator="greaterThanOrEqual" allowBlank="1" showInputMessage="1" showErrorMessage="1" errorTitle="Valor incorrecto" error="Debe introducir valores numéricos." sqref="G27:H27">
      <formula1>0</formula1>
    </dataValidation>
    <dataValidation type="decimal" operator="greaterThanOrEqual" allowBlank="1" showInputMessage="1" showErrorMessage="1" errorTitle="Valor incorrecto" error="Debe introducir valores numéricos positivos." sqref="G17:H23 G8:H15 G28:H28">
      <formula1>0</formula1>
    </dataValidation>
    <dataValidation type="decimal" allowBlank="1" showInputMessage="1" showErrorMessage="1" errorTitle="Valor incorrecto" error="Debe introducir valores numéricos positivos que no excedan el margen de utilidad permitido." sqref="G26:H26">
      <formula1>0</formula1>
      <formula2>G25*0.4</formula2>
    </dataValidation>
    <dataValidation type="list" allowBlank="1" showInputMessage="1" showErrorMessage="1" sqref="D5">
      <formula1>um</formula1>
    </dataValidation>
    <dataValidation type="decimal" operator="greaterThanOrEqual" allowBlank="1" showInputMessage="1" showErrorMessage="1" sqref="I5">
      <formula1>0</formula1>
    </dataValidation>
  </dataValidations>
  <pageMargins left="0.6" right="0.44" top="0.75" bottom="0.75" header="0.3" footer="0.3"/>
  <pageSetup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00B050"/>
    <pageSetUpPr fitToPage="1"/>
  </sheetPr>
  <dimension ref="A1:J113"/>
  <sheetViews>
    <sheetView workbookViewId="0">
      <selection activeCell="H4" sqref="H4:I4"/>
    </sheetView>
  </sheetViews>
  <sheetFormatPr baseColWidth="10" defaultColWidth="0" defaultRowHeight="12.9" zeroHeight="1" x14ac:dyDescent="0.25"/>
  <cols>
    <col min="1" max="1" width="10.125" style="1" customWidth="1"/>
    <col min="2" max="2" width="9.375" style="1" customWidth="1"/>
    <col min="3" max="3" width="5.25" style="1" customWidth="1"/>
    <col min="4" max="4" width="18.75" style="1" customWidth="1"/>
    <col min="5" max="5" width="5.5" style="1" customWidth="1"/>
    <col min="6" max="6" width="11.875" style="1" customWidth="1"/>
    <col min="7" max="7" width="9.375" style="1" customWidth="1"/>
    <col min="8" max="9" width="13.625" style="1" customWidth="1"/>
    <col min="10" max="10" width="2.75" style="1" customWidth="1"/>
    <col min="11" max="16384" width="11" style="1" hidden="1"/>
  </cols>
  <sheetData>
    <row r="1" spans="1:10" ht="16.3" customHeight="1" x14ac:dyDescent="0.25">
      <c r="A1" s="187" t="s">
        <v>40</v>
      </c>
      <c r="B1" s="188"/>
      <c r="C1" s="188"/>
      <c r="D1" s="188"/>
      <c r="E1" s="188"/>
      <c r="F1" s="188"/>
      <c r="G1" s="188"/>
      <c r="H1" s="188"/>
      <c r="I1" s="189"/>
      <c r="J1" s="42"/>
    </row>
    <row r="2" spans="1:10" ht="15.65" customHeight="1" x14ac:dyDescent="0.25">
      <c r="A2" s="43" t="s">
        <v>41</v>
      </c>
      <c r="B2" s="201"/>
      <c r="C2" s="201"/>
      <c r="D2" s="204"/>
      <c r="E2" s="204"/>
      <c r="F2" s="204"/>
      <c r="G2" s="204"/>
      <c r="H2" s="204"/>
      <c r="I2" s="205"/>
      <c r="J2" s="42"/>
    </row>
    <row r="3" spans="1:10" ht="28.55" customHeight="1" x14ac:dyDescent="0.25">
      <c r="A3" s="43" t="s">
        <v>42</v>
      </c>
      <c r="B3" s="44"/>
      <c r="C3" s="44"/>
      <c r="D3" s="45"/>
      <c r="E3" s="206" t="s">
        <v>51</v>
      </c>
      <c r="F3" s="207"/>
      <c r="G3" s="207"/>
      <c r="H3" s="208"/>
      <c r="I3" s="209"/>
      <c r="J3" s="42"/>
    </row>
    <row r="4" spans="1:10" ht="14.3" customHeight="1" thickBot="1" x14ac:dyDescent="0.3">
      <c r="A4" s="46" t="s">
        <v>43</v>
      </c>
      <c r="B4" s="47"/>
      <c r="C4" s="212"/>
      <c r="D4" s="214"/>
      <c r="E4" s="210" t="s">
        <v>52</v>
      </c>
      <c r="F4" s="211"/>
      <c r="G4" s="211"/>
      <c r="H4" s="212"/>
      <c r="I4" s="213"/>
      <c r="J4" s="42"/>
    </row>
    <row r="5" spans="1:10" s="2" customFormat="1" ht="34.65" x14ac:dyDescent="0.25">
      <c r="A5" s="48" t="s">
        <v>44</v>
      </c>
      <c r="B5" s="193" t="s">
        <v>45</v>
      </c>
      <c r="C5" s="194"/>
      <c r="D5" s="195"/>
      <c r="E5" s="49" t="s">
        <v>46</v>
      </c>
      <c r="F5" s="49" t="s">
        <v>47</v>
      </c>
      <c r="G5" s="50" t="s">
        <v>48</v>
      </c>
      <c r="H5" s="49" t="s">
        <v>49</v>
      </c>
      <c r="I5" s="51" t="s">
        <v>50</v>
      </c>
      <c r="J5" s="52"/>
    </row>
    <row r="6" spans="1:10" s="3" customFormat="1" ht="13.6" thickBot="1" x14ac:dyDescent="0.3">
      <c r="A6" s="53">
        <v>1</v>
      </c>
      <c r="B6" s="190">
        <v>2</v>
      </c>
      <c r="C6" s="191"/>
      <c r="D6" s="192"/>
      <c r="E6" s="54">
        <v>3</v>
      </c>
      <c r="F6" s="54">
        <v>4</v>
      </c>
      <c r="G6" s="54">
        <v>5</v>
      </c>
      <c r="H6" s="54">
        <v>6</v>
      </c>
      <c r="I6" s="55" t="s">
        <v>53</v>
      </c>
      <c r="J6" s="56"/>
    </row>
    <row r="7" spans="1:10" ht="14.3" x14ac:dyDescent="0.25">
      <c r="A7" s="57"/>
      <c r="B7" s="219" t="s">
        <v>77</v>
      </c>
      <c r="C7" s="220"/>
      <c r="D7" s="221"/>
      <c r="E7" s="58"/>
      <c r="F7" s="59"/>
      <c r="G7" s="59"/>
      <c r="H7" s="59"/>
      <c r="I7" s="60">
        <f>G7*H7</f>
        <v>0</v>
      </c>
      <c r="J7" s="42"/>
    </row>
    <row r="8" spans="1:10" ht="13.6" x14ac:dyDescent="0.25">
      <c r="A8" s="61"/>
      <c r="B8" s="62" t="s">
        <v>79</v>
      </c>
      <c r="C8" s="63"/>
      <c r="D8" s="64"/>
      <c r="E8" s="65"/>
      <c r="F8" s="66"/>
      <c r="G8" s="66"/>
      <c r="H8" s="66"/>
      <c r="I8" s="67"/>
      <c r="J8" s="42"/>
    </row>
    <row r="9" spans="1:10" ht="14.3" x14ac:dyDescent="0.25">
      <c r="A9" s="68"/>
      <c r="B9" s="173" t="s">
        <v>143</v>
      </c>
      <c r="C9" s="174"/>
      <c r="D9" s="175"/>
      <c r="E9" s="69"/>
      <c r="F9" s="70"/>
      <c r="G9" s="70"/>
      <c r="H9" s="70"/>
      <c r="I9" s="67">
        <f t="shared" ref="I9:I71" si="0">G9*H9</f>
        <v>0</v>
      </c>
      <c r="J9" s="42"/>
    </row>
    <row r="10" spans="1:10" ht="14.3" x14ac:dyDescent="0.25">
      <c r="A10" s="68"/>
      <c r="B10" s="173" t="s">
        <v>80</v>
      </c>
      <c r="C10" s="174"/>
      <c r="D10" s="175"/>
      <c r="E10" s="69"/>
      <c r="F10" s="70"/>
      <c r="G10" s="70"/>
      <c r="H10" s="70"/>
      <c r="I10" s="67">
        <f t="shared" si="0"/>
        <v>0</v>
      </c>
      <c r="J10" s="42"/>
    </row>
    <row r="11" spans="1:10" ht="14.3" x14ac:dyDescent="0.25">
      <c r="A11" s="68"/>
      <c r="B11" s="173" t="s">
        <v>141</v>
      </c>
      <c r="C11" s="174"/>
      <c r="D11" s="175"/>
      <c r="E11" s="69"/>
      <c r="F11" s="70"/>
      <c r="G11" s="70"/>
      <c r="H11" s="70"/>
      <c r="I11" s="67">
        <f t="shared" si="0"/>
        <v>0</v>
      </c>
      <c r="J11" s="42"/>
    </row>
    <row r="12" spans="1:10" ht="14.3" x14ac:dyDescent="0.25">
      <c r="A12" s="68"/>
      <c r="B12" s="173" t="s">
        <v>145</v>
      </c>
      <c r="C12" s="174"/>
      <c r="D12" s="175"/>
      <c r="E12" s="69"/>
      <c r="F12" s="70"/>
      <c r="G12" s="70"/>
      <c r="H12" s="70"/>
      <c r="I12" s="67">
        <f t="shared" si="0"/>
        <v>0</v>
      </c>
      <c r="J12" s="42"/>
    </row>
    <row r="13" spans="1:10" ht="14.3" x14ac:dyDescent="0.25">
      <c r="A13" s="68"/>
      <c r="B13" s="173" t="s">
        <v>142</v>
      </c>
      <c r="C13" s="174"/>
      <c r="D13" s="175"/>
      <c r="E13" s="69"/>
      <c r="F13" s="70"/>
      <c r="G13" s="70"/>
      <c r="H13" s="70"/>
      <c r="I13" s="67">
        <f t="shared" si="0"/>
        <v>0</v>
      </c>
      <c r="J13" s="42"/>
    </row>
    <row r="14" spans="1:10" ht="14.3" x14ac:dyDescent="0.25">
      <c r="A14" s="68"/>
      <c r="B14" s="173" t="s">
        <v>144</v>
      </c>
      <c r="C14" s="174"/>
      <c r="D14" s="175"/>
      <c r="E14" s="69"/>
      <c r="F14" s="70"/>
      <c r="G14" s="70"/>
      <c r="H14" s="70"/>
      <c r="I14" s="67">
        <f t="shared" si="0"/>
        <v>0</v>
      </c>
      <c r="J14" s="42"/>
    </row>
    <row r="15" spans="1:10" ht="14.3" x14ac:dyDescent="0.25">
      <c r="A15" s="68"/>
      <c r="B15" s="178"/>
      <c r="C15" s="179"/>
      <c r="D15" s="180"/>
      <c r="E15" s="69"/>
      <c r="F15" s="70"/>
      <c r="G15" s="70"/>
      <c r="H15" s="70"/>
      <c r="I15" s="67">
        <f t="shared" si="0"/>
        <v>0</v>
      </c>
      <c r="J15" s="42"/>
    </row>
    <row r="16" spans="1:10" ht="14.3" x14ac:dyDescent="0.25">
      <c r="A16" s="68"/>
      <c r="B16" s="178"/>
      <c r="C16" s="179"/>
      <c r="D16" s="180"/>
      <c r="E16" s="69"/>
      <c r="F16" s="70"/>
      <c r="G16" s="70"/>
      <c r="H16" s="70"/>
      <c r="I16" s="67">
        <f t="shared" si="0"/>
        <v>0</v>
      </c>
      <c r="J16" s="42"/>
    </row>
    <row r="17" spans="1:10" ht="14.3" x14ac:dyDescent="0.25">
      <c r="A17" s="68"/>
      <c r="B17" s="178"/>
      <c r="C17" s="179"/>
      <c r="D17" s="180"/>
      <c r="E17" s="69"/>
      <c r="F17" s="70"/>
      <c r="G17" s="70"/>
      <c r="H17" s="70"/>
      <c r="I17" s="67">
        <f t="shared" si="0"/>
        <v>0</v>
      </c>
      <c r="J17" s="42"/>
    </row>
    <row r="18" spans="1:10" ht="14.3" x14ac:dyDescent="0.25">
      <c r="A18" s="68"/>
      <c r="B18" s="178"/>
      <c r="C18" s="179"/>
      <c r="D18" s="180"/>
      <c r="E18" s="69"/>
      <c r="F18" s="70"/>
      <c r="G18" s="70"/>
      <c r="H18" s="70"/>
      <c r="I18" s="67">
        <f t="shared" si="0"/>
        <v>0</v>
      </c>
      <c r="J18" s="42"/>
    </row>
    <row r="19" spans="1:10" ht="14.3" x14ac:dyDescent="0.25">
      <c r="A19" s="61"/>
      <c r="B19" s="173" t="s">
        <v>150</v>
      </c>
      <c r="C19" s="174"/>
      <c r="D19" s="175"/>
      <c r="E19" s="65"/>
      <c r="F19" s="70"/>
      <c r="G19" s="70"/>
      <c r="H19" s="70"/>
      <c r="I19" s="67">
        <f t="shared" si="0"/>
        <v>0</v>
      </c>
      <c r="J19" s="42"/>
    </row>
    <row r="20" spans="1:10" ht="14.3" x14ac:dyDescent="0.25">
      <c r="A20" s="61"/>
      <c r="B20" s="176" t="s">
        <v>148</v>
      </c>
      <c r="C20" s="174"/>
      <c r="D20" s="175"/>
      <c r="E20" s="71"/>
      <c r="F20" s="72">
        <f>SUM(F9:F19)</f>
        <v>0</v>
      </c>
      <c r="G20" s="72"/>
      <c r="H20" s="72"/>
      <c r="I20" s="73">
        <f>SUM(I9:I19)</f>
        <v>0</v>
      </c>
      <c r="J20" s="42"/>
    </row>
    <row r="21" spans="1:10" ht="14.3" x14ac:dyDescent="0.25">
      <c r="A21" s="61"/>
      <c r="B21" s="177" t="s">
        <v>81</v>
      </c>
      <c r="C21" s="181"/>
      <c r="D21" s="182"/>
      <c r="E21" s="71"/>
      <c r="F21" s="72"/>
      <c r="G21" s="72"/>
      <c r="H21" s="72"/>
      <c r="I21" s="67"/>
      <c r="J21" s="42"/>
    </row>
    <row r="22" spans="1:10" ht="14.3" x14ac:dyDescent="0.25">
      <c r="A22" s="68"/>
      <c r="B22" s="173" t="s">
        <v>140</v>
      </c>
      <c r="C22" s="174"/>
      <c r="D22" s="175"/>
      <c r="E22" s="69"/>
      <c r="F22" s="70"/>
      <c r="G22" s="70"/>
      <c r="H22" s="70"/>
      <c r="I22" s="67">
        <f t="shared" si="0"/>
        <v>0</v>
      </c>
      <c r="J22" s="42"/>
    </row>
    <row r="23" spans="1:10" ht="14.3" x14ac:dyDescent="0.25">
      <c r="A23" s="68"/>
      <c r="B23" s="173" t="s">
        <v>84</v>
      </c>
      <c r="C23" s="174"/>
      <c r="D23" s="175"/>
      <c r="E23" s="69"/>
      <c r="F23" s="70"/>
      <c r="G23" s="70"/>
      <c r="H23" s="70"/>
      <c r="I23" s="67">
        <f t="shared" si="0"/>
        <v>0</v>
      </c>
      <c r="J23" s="42"/>
    </row>
    <row r="24" spans="1:10" ht="14.3" x14ac:dyDescent="0.25">
      <c r="A24" s="68"/>
      <c r="B24" s="173" t="s">
        <v>83</v>
      </c>
      <c r="C24" s="174"/>
      <c r="D24" s="175"/>
      <c r="E24" s="69"/>
      <c r="F24" s="70"/>
      <c r="G24" s="70"/>
      <c r="H24" s="70"/>
      <c r="I24" s="67">
        <f t="shared" si="0"/>
        <v>0</v>
      </c>
      <c r="J24" s="42"/>
    </row>
    <row r="25" spans="1:10" ht="14.3" x14ac:dyDescent="0.25">
      <c r="A25" s="68"/>
      <c r="B25" s="173" t="s">
        <v>139</v>
      </c>
      <c r="C25" s="174"/>
      <c r="D25" s="175"/>
      <c r="E25" s="69"/>
      <c r="F25" s="70"/>
      <c r="G25" s="70"/>
      <c r="H25" s="70"/>
      <c r="I25" s="67">
        <f t="shared" si="0"/>
        <v>0</v>
      </c>
      <c r="J25" s="42"/>
    </row>
    <row r="26" spans="1:10" ht="14.3" x14ac:dyDescent="0.25">
      <c r="A26" s="68"/>
      <c r="B26" s="173" t="s">
        <v>85</v>
      </c>
      <c r="C26" s="174"/>
      <c r="D26" s="175"/>
      <c r="E26" s="69"/>
      <c r="F26" s="70"/>
      <c r="G26" s="70"/>
      <c r="H26" s="70"/>
      <c r="I26" s="67">
        <f t="shared" si="0"/>
        <v>0</v>
      </c>
      <c r="J26" s="42"/>
    </row>
    <row r="27" spans="1:10" ht="14.3" x14ac:dyDescent="0.25">
      <c r="A27" s="68"/>
      <c r="B27" s="173" t="s">
        <v>82</v>
      </c>
      <c r="C27" s="174"/>
      <c r="D27" s="175"/>
      <c r="E27" s="69"/>
      <c r="F27" s="70"/>
      <c r="G27" s="70"/>
      <c r="H27" s="70"/>
      <c r="I27" s="67">
        <f t="shared" si="0"/>
        <v>0</v>
      </c>
      <c r="J27" s="42"/>
    </row>
    <row r="28" spans="1:10" ht="14.3" x14ac:dyDescent="0.25">
      <c r="A28" s="68"/>
      <c r="B28" s="173" t="s">
        <v>138</v>
      </c>
      <c r="C28" s="174"/>
      <c r="D28" s="175"/>
      <c r="E28" s="69"/>
      <c r="F28" s="70"/>
      <c r="G28" s="70"/>
      <c r="H28" s="70"/>
      <c r="I28" s="67">
        <f t="shared" si="0"/>
        <v>0</v>
      </c>
      <c r="J28" s="42"/>
    </row>
    <row r="29" spans="1:10" ht="14.3" x14ac:dyDescent="0.25">
      <c r="A29" s="68"/>
      <c r="B29" s="178"/>
      <c r="C29" s="179"/>
      <c r="D29" s="180"/>
      <c r="E29" s="69"/>
      <c r="F29" s="70"/>
      <c r="G29" s="70"/>
      <c r="H29" s="70"/>
      <c r="I29" s="67">
        <f t="shared" si="0"/>
        <v>0</v>
      </c>
      <c r="J29" s="42"/>
    </row>
    <row r="30" spans="1:10" ht="14.3" x14ac:dyDescent="0.25">
      <c r="A30" s="68"/>
      <c r="B30" s="178"/>
      <c r="C30" s="179"/>
      <c r="D30" s="180"/>
      <c r="E30" s="69"/>
      <c r="F30" s="70"/>
      <c r="G30" s="70"/>
      <c r="H30" s="70"/>
      <c r="I30" s="67">
        <f t="shared" si="0"/>
        <v>0</v>
      </c>
      <c r="J30" s="42"/>
    </row>
    <row r="31" spans="1:10" ht="14.3" x14ac:dyDescent="0.25">
      <c r="A31" s="68"/>
      <c r="B31" s="178"/>
      <c r="C31" s="179"/>
      <c r="D31" s="180"/>
      <c r="E31" s="69"/>
      <c r="F31" s="70"/>
      <c r="G31" s="70"/>
      <c r="H31" s="70"/>
      <c r="I31" s="67">
        <f t="shared" si="0"/>
        <v>0</v>
      </c>
      <c r="J31" s="42"/>
    </row>
    <row r="32" spans="1:10" ht="14.3" x14ac:dyDescent="0.25">
      <c r="A32" s="61"/>
      <c r="B32" s="173" t="s">
        <v>151</v>
      </c>
      <c r="C32" s="174"/>
      <c r="D32" s="175"/>
      <c r="E32" s="65"/>
      <c r="F32" s="70"/>
      <c r="G32" s="70"/>
      <c r="H32" s="70"/>
      <c r="I32" s="67">
        <f t="shared" si="0"/>
        <v>0</v>
      </c>
      <c r="J32" s="42"/>
    </row>
    <row r="33" spans="1:10" ht="14.3" x14ac:dyDescent="0.25">
      <c r="A33" s="61"/>
      <c r="B33" s="176" t="s">
        <v>147</v>
      </c>
      <c r="C33" s="174"/>
      <c r="D33" s="175"/>
      <c r="E33" s="71"/>
      <c r="F33" s="72">
        <f>SUM(F22:F32)</f>
        <v>0</v>
      </c>
      <c r="G33" s="72"/>
      <c r="H33" s="72"/>
      <c r="I33" s="73">
        <f>SUM(I22:I32)</f>
        <v>0</v>
      </c>
      <c r="J33" s="42"/>
    </row>
    <row r="34" spans="1:10" ht="14.3" x14ac:dyDescent="0.25">
      <c r="A34" s="61"/>
      <c r="B34" s="177" t="s">
        <v>86</v>
      </c>
      <c r="C34" s="174"/>
      <c r="D34" s="175"/>
      <c r="E34" s="71"/>
      <c r="F34" s="72"/>
      <c r="G34" s="72"/>
      <c r="H34" s="72"/>
      <c r="I34" s="67"/>
      <c r="J34" s="42"/>
    </row>
    <row r="35" spans="1:10" ht="14.3" x14ac:dyDescent="0.25">
      <c r="A35" s="68"/>
      <c r="B35" s="173" t="s">
        <v>90</v>
      </c>
      <c r="C35" s="174"/>
      <c r="D35" s="175"/>
      <c r="E35" s="69"/>
      <c r="F35" s="70"/>
      <c r="G35" s="70"/>
      <c r="H35" s="70"/>
      <c r="I35" s="67">
        <f t="shared" si="0"/>
        <v>0</v>
      </c>
      <c r="J35" s="42"/>
    </row>
    <row r="36" spans="1:10" ht="14.3" x14ac:dyDescent="0.25">
      <c r="A36" s="68"/>
      <c r="B36" s="173" t="s">
        <v>94</v>
      </c>
      <c r="C36" s="174"/>
      <c r="D36" s="175"/>
      <c r="E36" s="69"/>
      <c r="F36" s="70"/>
      <c r="G36" s="70"/>
      <c r="H36" s="70"/>
      <c r="I36" s="67">
        <f t="shared" si="0"/>
        <v>0</v>
      </c>
      <c r="J36" s="42"/>
    </row>
    <row r="37" spans="1:10" ht="14.3" x14ac:dyDescent="0.25">
      <c r="A37" s="68"/>
      <c r="B37" s="173" t="s">
        <v>92</v>
      </c>
      <c r="C37" s="174"/>
      <c r="D37" s="175"/>
      <c r="E37" s="69"/>
      <c r="F37" s="70"/>
      <c r="G37" s="70"/>
      <c r="H37" s="70"/>
      <c r="I37" s="67">
        <f t="shared" si="0"/>
        <v>0</v>
      </c>
      <c r="J37" s="42"/>
    </row>
    <row r="38" spans="1:10" ht="14.3" x14ac:dyDescent="0.25">
      <c r="A38" s="68"/>
      <c r="B38" s="173" t="s">
        <v>91</v>
      </c>
      <c r="C38" s="174"/>
      <c r="D38" s="175"/>
      <c r="E38" s="69"/>
      <c r="F38" s="70"/>
      <c r="G38" s="70"/>
      <c r="H38" s="70"/>
      <c r="I38" s="67">
        <f t="shared" si="0"/>
        <v>0</v>
      </c>
      <c r="J38" s="42"/>
    </row>
    <row r="39" spans="1:10" ht="14.3" x14ac:dyDescent="0.25">
      <c r="A39" s="68"/>
      <c r="B39" s="173" t="s">
        <v>93</v>
      </c>
      <c r="C39" s="174"/>
      <c r="D39" s="175"/>
      <c r="E39" s="69"/>
      <c r="F39" s="70"/>
      <c r="G39" s="70"/>
      <c r="H39" s="70"/>
      <c r="I39" s="67">
        <f t="shared" si="0"/>
        <v>0</v>
      </c>
      <c r="J39" s="42"/>
    </row>
    <row r="40" spans="1:10" ht="14.3" x14ac:dyDescent="0.25">
      <c r="A40" s="68"/>
      <c r="B40" s="173" t="s">
        <v>88</v>
      </c>
      <c r="C40" s="174"/>
      <c r="D40" s="175"/>
      <c r="E40" s="69"/>
      <c r="F40" s="70"/>
      <c r="G40" s="70"/>
      <c r="H40" s="70"/>
      <c r="I40" s="67">
        <f t="shared" si="0"/>
        <v>0</v>
      </c>
      <c r="J40" s="42"/>
    </row>
    <row r="41" spans="1:10" ht="14.3" x14ac:dyDescent="0.25">
      <c r="A41" s="68"/>
      <c r="B41" s="173" t="s">
        <v>95</v>
      </c>
      <c r="C41" s="174"/>
      <c r="D41" s="175"/>
      <c r="E41" s="69"/>
      <c r="F41" s="70"/>
      <c r="G41" s="70"/>
      <c r="H41" s="70"/>
      <c r="I41" s="67">
        <f t="shared" si="0"/>
        <v>0</v>
      </c>
      <c r="J41" s="42"/>
    </row>
    <row r="42" spans="1:10" ht="14.3" x14ac:dyDescent="0.25">
      <c r="A42" s="68"/>
      <c r="B42" s="173" t="s">
        <v>87</v>
      </c>
      <c r="C42" s="174"/>
      <c r="D42" s="175"/>
      <c r="E42" s="69"/>
      <c r="F42" s="70"/>
      <c r="G42" s="70"/>
      <c r="H42" s="70"/>
      <c r="I42" s="67">
        <f t="shared" si="0"/>
        <v>0</v>
      </c>
      <c r="J42" s="42"/>
    </row>
    <row r="43" spans="1:10" ht="14.3" x14ac:dyDescent="0.25">
      <c r="A43" s="68"/>
      <c r="B43" s="173" t="s">
        <v>89</v>
      </c>
      <c r="C43" s="174"/>
      <c r="D43" s="175"/>
      <c r="E43" s="69"/>
      <c r="F43" s="70"/>
      <c r="G43" s="70"/>
      <c r="H43" s="70"/>
      <c r="I43" s="67">
        <f t="shared" si="0"/>
        <v>0</v>
      </c>
      <c r="J43" s="42"/>
    </row>
    <row r="44" spans="1:10" ht="14.3" x14ac:dyDescent="0.25">
      <c r="A44" s="68"/>
      <c r="B44" s="173" t="s">
        <v>137</v>
      </c>
      <c r="C44" s="174"/>
      <c r="D44" s="175"/>
      <c r="E44" s="69"/>
      <c r="F44" s="70"/>
      <c r="G44" s="70"/>
      <c r="H44" s="70"/>
      <c r="I44" s="67">
        <f t="shared" si="0"/>
        <v>0</v>
      </c>
      <c r="J44" s="42"/>
    </row>
    <row r="45" spans="1:10" ht="14.3" x14ac:dyDescent="0.25">
      <c r="A45" s="68"/>
      <c r="B45" s="178"/>
      <c r="C45" s="179"/>
      <c r="D45" s="180"/>
      <c r="E45" s="69"/>
      <c r="F45" s="70"/>
      <c r="G45" s="70"/>
      <c r="H45" s="70"/>
      <c r="I45" s="67">
        <f t="shared" si="0"/>
        <v>0</v>
      </c>
      <c r="J45" s="42"/>
    </row>
    <row r="46" spans="1:10" ht="14.3" x14ac:dyDescent="0.25">
      <c r="A46" s="68"/>
      <c r="B46" s="178"/>
      <c r="C46" s="179"/>
      <c r="D46" s="180"/>
      <c r="E46" s="69"/>
      <c r="F46" s="70"/>
      <c r="G46" s="70"/>
      <c r="H46" s="70"/>
      <c r="I46" s="67">
        <f t="shared" si="0"/>
        <v>0</v>
      </c>
      <c r="J46" s="42"/>
    </row>
    <row r="47" spans="1:10" ht="14.3" x14ac:dyDescent="0.25">
      <c r="A47" s="68"/>
      <c r="B47" s="178"/>
      <c r="C47" s="179"/>
      <c r="D47" s="180"/>
      <c r="E47" s="69"/>
      <c r="F47" s="70"/>
      <c r="G47" s="70"/>
      <c r="H47" s="70"/>
      <c r="I47" s="67">
        <f t="shared" si="0"/>
        <v>0</v>
      </c>
      <c r="J47" s="42"/>
    </row>
    <row r="48" spans="1:10" ht="14.3" x14ac:dyDescent="0.25">
      <c r="A48" s="61"/>
      <c r="B48" s="173" t="s">
        <v>152</v>
      </c>
      <c r="C48" s="174"/>
      <c r="D48" s="175"/>
      <c r="E48" s="65"/>
      <c r="F48" s="70"/>
      <c r="G48" s="70"/>
      <c r="H48" s="70"/>
      <c r="I48" s="67">
        <f t="shared" si="0"/>
        <v>0</v>
      </c>
      <c r="J48" s="42"/>
    </row>
    <row r="49" spans="1:10" ht="14.3" x14ac:dyDescent="0.25">
      <c r="A49" s="61"/>
      <c r="B49" s="176" t="s">
        <v>96</v>
      </c>
      <c r="C49" s="174"/>
      <c r="D49" s="175"/>
      <c r="E49" s="71"/>
      <c r="F49" s="72">
        <f>SUM(F35:F48)</f>
        <v>0</v>
      </c>
      <c r="G49" s="72"/>
      <c r="H49" s="72"/>
      <c r="I49" s="73">
        <f>SUM(I35:I48)</f>
        <v>0</v>
      </c>
      <c r="J49" s="42"/>
    </row>
    <row r="50" spans="1:10" ht="14.3" x14ac:dyDescent="0.25">
      <c r="A50" s="61"/>
      <c r="B50" s="177" t="s">
        <v>97</v>
      </c>
      <c r="C50" s="174"/>
      <c r="D50" s="175"/>
      <c r="E50" s="71"/>
      <c r="F50" s="72"/>
      <c r="G50" s="72"/>
      <c r="H50" s="72"/>
      <c r="I50" s="67"/>
      <c r="J50" s="42"/>
    </row>
    <row r="51" spans="1:10" ht="14.3" x14ac:dyDescent="0.25">
      <c r="A51" s="68"/>
      <c r="B51" s="173" t="s">
        <v>103</v>
      </c>
      <c r="C51" s="174"/>
      <c r="D51" s="175"/>
      <c r="E51" s="69"/>
      <c r="F51" s="70"/>
      <c r="G51" s="70"/>
      <c r="H51" s="70"/>
      <c r="I51" s="67">
        <f t="shared" si="0"/>
        <v>0</v>
      </c>
      <c r="J51" s="42"/>
    </row>
    <row r="52" spans="1:10" ht="14.3" x14ac:dyDescent="0.25">
      <c r="A52" s="68"/>
      <c r="B52" s="173" t="s">
        <v>99</v>
      </c>
      <c r="C52" s="174"/>
      <c r="D52" s="175"/>
      <c r="E52" s="69"/>
      <c r="F52" s="70"/>
      <c r="G52" s="70"/>
      <c r="H52" s="70"/>
      <c r="I52" s="67">
        <f t="shared" si="0"/>
        <v>0</v>
      </c>
      <c r="J52" s="42"/>
    </row>
    <row r="53" spans="1:10" ht="14.3" x14ac:dyDescent="0.25">
      <c r="A53" s="68"/>
      <c r="B53" s="173" t="s">
        <v>98</v>
      </c>
      <c r="C53" s="174"/>
      <c r="D53" s="175"/>
      <c r="E53" s="69"/>
      <c r="F53" s="70"/>
      <c r="G53" s="70"/>
      <c r="H53" s="70"/>
      <c r="I53" s="67">
        <f t="shared" si="0"/>
        <v>0</v>
      </c>
      <c r="J53" s="42"/>
    </row>
    <row r="54" spans="1:10" ht="14.3" x14ac:dyDescent="0.25">
      <c r="A54" s="68"/>
      <c r="B54" s="173" t="s">
        <v>136</v>
      </c>
      <c r="C54" s="174"/>
      <c r="D54" s="175"/>
      <c r="E54" s="69"/>
      <c r="F54" s="70"/>
      <c r="G54" s="70"/>
      <c r="H54" s="70"/>
      <c r="I54" s="67">
        <f t="shared" si="0"/>
        <v>0</v>
      </c>
      <c r="J54" s="42"/>
    </row>
    <row r="55" spans="1:10" ht="14.3" x14ac:dyDescent="0.25">
      <c r="A55" s="68"/>
      <c r="B55" s="173" t="s">
        <v>100</v>
      </c>
      <c r="C55" s="174"/>
      <c r="D55" s="175"/>
      <c r="E55" s="69"/>
      <c r="F55" s="70"/>
      <c r="G55" s="70"/>
      <c r="H55" s="70"/>
      <c r="I55" s="67">
        <f t="shared" si="0"/>
        <v>0</v>
      </c>
      <c r="J55" s="42"/>
    </row>
    <row r="56" spans="1:10" ht="14.3" x14ac:dyDescent="0.25">
      <c r="A56" s="68"/>
      <c r="B56" s="173" t="s">
        <v>104</v>
      </c>
      <c r="C56" s="174"/>
      <c r="D56" s="175"/>
      <c r="E56" s="69"/>
      <c r="F56" s="70"/>
      <c r="G56" s="70"/>
      <c r="H56" s="70"/>
      <c r="I56" s="67">
        <f t="shared" si="0"/>
        <v>0</v>
      </c>
      <c r="J56" s="42"/>
    </row>
    <row r="57" spans="1:10" ht="14.3" x14ac:dyDescent="0.25">
      <c r="A57" s="68"/>
      <c r="B57" s="173" t="s">
        <v>101</v>
      </c>
      <c r="C57" s="174"/>
      <c r="D57" s="175"/>
      <c r="E57" s="69"/>
      <c r="F57" s="70"/>
      <c r="G57" s="70"/>
      <c r="H57" s="70"/>
      <c r="I57" s="67">
        <f t="shared" si="0"/>
        <v>0</v>
      </c>
      <c r="J57" s="42"/>
    </row>
    <row r="58" spans="1:10" ht="14.3" x14ac:dyDescent="0.25">
      <c r="A58" s="68"/>
      <c r="B58" s="173" t="s">
        <v>102</v>
      </c>
      <c r="C58" s="174"/>
      <c r="D58" s="175"/>
      <c r="E58" s="69"/>
      <c r="F58" s="70"/>
      <c r="G58" s="70"/>
      <c r="H58" s="70"/>
      <c r="I58" s="67">
        <f t="shared" si="0"/>
        <v>0</v>
      </c>
      <c r="J58" s="42"/>
    </row>
    <row r="59" spans="1:10" ht="14.3" x14ac:dyDescent="0.25">
      <c r="A59" s="68"/>
      <c r="B59" s="178"/>
      <c r="C59" s="179"/>
      <c r="D59" s="180"/>
      <c r="E59" s="69"/>
      <c r="F59" s="70"/>
      <c r="G59" s="70"/>
      <c r="H59" s="70"/>
      <c r="I59" s="67">
        <f t="shared" si="0"/>
        <v>0</v>
      </c>
      <c r="J59" s="42"/>
    </row>
    <row r="60" spans="1:10" ht="14.3" x14ac:dyDescent="0.25">
      <c r="A60" s="68"/>
      <c r="B60" s="178"/>
      <c r="C60" s="179"/>
      <c r="D60" s="180"/>
      <c r="E60" s="69"/>
      <c r="F60" s="70"/>
      <c r="G60" s="70"/>
      <c r="H60" s="70"/>
      <c r="I60" s="67">
        <f t="shared" si="0"/>
        <v>0</v>
      </c>
      <c r="J60" s="42"/>
    </row>
    <row r="61" spans="1:10" ht="14.3" x14ac:dyDescent="0.25">
      <c r="A61" s="68"/>
      <c r="B61" s="178"/>
      <c r="C61" s="179"/>
      <c r="D61" s="180"/>
      <c r="E61" s="69"/>
      <c r="F61" s="70"/>
      <c r="G61" s="70"/>
      <c r="H61" s="70"/>
      <c r="I61" s="67">
        <f t="shared" si="0"/>
        <v>0</v>
      </c>
      <c r="J61" s="42"/>
    </row>
    <row r="62" spans="1:10" ht="14.3" x14ac:dyDescent="0.25">
      <c r="A62" s="61"/>
      <c r="B62" s="173" t="s">
        <v>153</v>
      </c>
      <c r="C62" s="174"/>
      <c r="D62" s="175"/>
      <c r="E62" s="65"/>
      <c r="F62" s="70"/>
      <c r="G62" s="70"/>
      <c r="H62" s="70"/>
      <c r="I62" s="67">
        <f t="shared" si="0"/>
        <v>0</v>
      </c>
      <c r="J62" s="42"/>
    </row>
    <row r="63" spans="1:10" ht="14.3" x14ac:dyDescent="0.25">
      <c r="A63" s="61"/>
      <c r="B63" s="176" t="s">
        <v>105</v>
      </c>
      <c r="C63" s="174"/>
      <c r="D63" s="175"/>
      <c r="E63" s="71"/>
      <c r="F63" s="72">
        <f>SUM(F51:F62)</f>
        <v>0</v>
      </c>
      <c r="G63" s="72"/>
      <c r="H63" s="72"/>
      <c r="I63" s="73">
        <f>SUM(I51:I62)</f>
        <v>0</v>
      </c>
      <c r="J63" s="42"/>
    </row>
    <row r="64" spans="1:10" ht="14.3" x14ac:dyDescent="0.25">
      <c r="A64" s="61"/>
      <c r="B64" s="177" t="s">
        <v>106</v>
      </c>
      <c r="C64" s="174"/>
      <c r="D64" s="175"/>
      <c r="E64" s="71"/>
      <c r="F64" s="72"/>
      <c r="G64" s="72"/>
      <c r="H64" s="72"/>
      <c r="I64" s="67"/>
      <c r="J64" s="42"/>
    </row>
    <row r="65" spans="1:10" ht="14.3" x14ac:dyDescent="0.25">
      <c r="A65" s="68"/>
      <c r="B65" s="173" t="s">
        <v>108</v>
      </c>
      <c r="C65" s="174"/>
      <c r="D65" s="175"/>
      <c r="E65" s="69"/>
      <c r="F65" s="70"/>
      <c r="G65" s="70"/>
      <c r="H65" s="70"/>
      <c r="I65" s="67">
        <f t="shared" si="0"/>
        <v>0</v>
      </c>
      <c r="J65" s="42"/>
    </row>
    <row r="66" spans="1:10" ht="14.3" x14ac:dyDescent="0.25">
      <c r="A66" s="68"/>
      <c r="B66" s="173" t="s">
        <v>109</v>
      </c>
      <c r="C66" s="174"/>
      <c r="D66" s="175"/>
      <c r="E66" s="69"/>
      <c r="F66" s="70"/>
      <c r="G66" s="70"/>
      <c r="H66" s="70"/>
      <c r="I66" s="67">
        <f t="shared" si="0"/>
        <v>0</v>
      </c>
      <c r="J66" s="42"/>
    </row>
    <row r="67" spans="1:10" ht="14.3" x14ac:dyDescent="0.25">
      <c r="A67" s="68"/>
      <c r="B67" s="173" t="s">
        <v>135</v>
      </c>
      <c r="C67" s="174"/>
      <c r="D67" s="175"/>
      <c r="E67" s="69"/>
      <c r="F67" s="70"/>
      <c r="G67" s="70"/>
      <c r="H67" s="70"/>
      <c r="I67" s="67">
        <f t="shared" si="0"/>
        <v>0</v>
      </c>
      <c r="J67" s="42"/>
    </row>
    <row r="68" spans="1:10" ht="14.3" x14ac:dyDescent="0.25">
      <c r="A68" s="68"/>
      <c r="B68" s="173" t="s">
        <v>107</v>
      </c>
      <c r="C68" s="174"/>
      <c r="D68" s="175"/>
      <c r="E68" s="69"/>
      <c r="F68" s="70"/>
      <c r="G68" s="70"/>
      <c r="H68" s="70"/>
      <c r="I68" s="67">
        <f t="shared" si="0"/>
        <v>0</v>
      </c>
      <c r="J68" s="42"/>
    </row>
    <row r="69" spans="1:10" ht="14.3" x14ac:dyDescent="0.25">
      <c r="A69" s="68"/>
      <c r="B69" s="178"/>
      <c r="C69" s="179"/>
      <c r="D69" s="180"/>
      <c r="E69" s="69"/>
      <c r="F69" s="70"/>
      <c r="G69" s="70"/>
      <c r="H69" s="70"/>
      <c r="I69" s="67">
        <f t="shared" si="0"/>
        <v>0</v>
      </c>
      <c r="J69" s="42"/>
    </row>
    <row r="70" spans="1:10" ht="14.3" x14ac:dyDescent="0.25">
      <c r="A70" s="68"/>
      <c r="B70" s="178"/>
      <c r="C70" s="179"/>
      <c r="D70" s="180"/>
      <c r="E70" s="69"/>
      <c r="F70" s="70"/>
      <c r="G70" s="70"/>
      <c r="H70" s="70"/>
      <c r="I70" s="67">
        <f t="shared" si="0"/>
        <v>0</v>
      </c>
      <c r="J70" s="42"/>
    </row>
    <row r="71" spans="1:10" ht="14.3" x14ac:dyDescent="0.25">
      <c r="A71" s="68"/>
      <c r="B71" s="178"/>
      <c r="C71" s="179"/>
      <c r="D71" s="180"/>
      <c r="E71" s="69"/>
      <c r="F71" s="70"/>
      <c r="G71" s="70"/>
      <c r="H71" s="70"/>
      <c r="I71" s="67">
        <f t="shared" si="0"/>
        <v>0</v>
      </c>
      <c r="J71" s="42"/>
    </row>
    <row r="72" spans="1:10" ht="14.3" x14ac:dyDescent="0.25">
      <c r="A72" s="68"/>
      <c r="B72" s="178"/>
      <c r="C72" s="179"/>
      <c r="D72" s="180"/>
      <c r="E72" s="69"/>
      <c r="F72" s="70"/>
      <c r="G72" s="70"/>
      <c r="H72" s="70"/>
      <c r="I72" s="67">
        <f t="shared" ref="I72:I107" si="1">G72*H72</f>
        <v>0</v>
      </c>
      <c r="J72" s="42"/>
    </row>
    <row r="73" spans="1:10" ht="14.3" x14ac:dyDescent="0.25">
      <c r="A73" s="68"/>
      <c r="B73" s="178"/>
      <c r="C73" s="179"/>
      <c r="D73" s="180"/>
      <c r="E73" s="69"/>
      <c r="F73" s="70"/>
      <c r="G73" s="70"/>
      <c r="H73" s="70"/>
      <c r="I73" s="67">
        <f t="shared" si="1"/>
        <v>0</v>
      </c>
      <c r="J73" s="42"/>
    </row>
    <row r="74" spans="1:10" ht="14.3" x14ac:dyDescent="0.25">
      <c r="A74" s="61"/>
      <c r="B74" s="173" t="s">
        <v>154</v>
      </c>
      <c r="C74" s="174"/>
      <c r="D74" s="175"/>
      <c r="E74" s="65"/>
      <c r="F74" s="70"/>
      <c r="G74" s="70"/>
      <c r="H74" s="70"/>
      <c r="I74" s="67">
        <f t="shared" si="1"/>
        <v>0</v>
      </c>
      <c r="J74" s="42"/>
    </row>
    <row r="75" spans="1:10" ht="14.3" x14ac:dyDescent="0.25">
      <c r="A75" s="61"/>
      <c r="B75" s="176" t="s">
        <v>110</v>
      </c>
      <c r="C75" s="174"/>
      <c r="D75" s="175"/>
      <c r="E75" s="71"/>
      <c r="F75" s="72">
        <f>SUM(F65:F74)</f>
        <v>0</v>
      </c>
      <c r="G75" s="72"/>
      <c r="H75" s="72"/>
      <c r="I75" s="73">
        <f>SUM(I65:I74)</f>
        <v>0</v>
      </c>
      <c r="J75" s="42"/>
    </row>
    <row r="76" spans="1:10" ht="14.3" x14ac:dyDescent="0.25">
      <c r="A76" s="61"/>
      <c r="B76" s="177" t="s">
        <v>111</v>
      </c>
      <c r="C76" s="174"/>
      <c r="D76" s="175"/>
      <c r="E76" s="65"/>
      <c r="F76" s="66"/>
      <c r="G76" s="66"/>
      <c r="H76" s="66"/>
      <c r="I76" s="67"/>
      <c r="J76" s="42"/>
    </row>
    <row r="77" spans="1:10" ht="14.3" x14ac:dyDescent="0.25">
      <c r="A77" s="68"/>
      <c r="B77" s="173" t="s">
        <v>113</v>
      </c>
      <c r="C77" s="174"/>
      <c r="D77" s="175"/>
      <c r="E77" s="69"/>
      <c r="F77" s="70"/>
      <c r="G77" s="70"/>
      <c r="H77" s="70"/>
      <c r="I77" s="67">
        <f t="shared" si="1"/>
        <v>0</v>
      </c>
      <c r="J77" s="42"/>
    </row>
    <row r="78" spans="1:10" ht="14.3" x14ac:dyDescent="0.25">
      <c r="A78" s="68"/>
      <c r="B78" s="173" t="s">
        <v>115</v>
      </c>
      <c r="C78" s="174"/>
      <c r="D78" s="175"/>
      <c r="E78" s="69"/>
      <c r="F78" s="70"/>
      <c r="G78" s="70"/>
      <c r="H78" s="70"/>
      <c r="I78" s="67">
        <f t="shared" si="1"/>
        <v>0</v>
      </c>
      <c r="J78" s="42"/>
    </row>
    <row r="79" spans="1:10" ht="14.3" x14ac:dyDescent="0.25">
      <c r="A79" s="68"/>
      <c r="B79" s="173" t="s">
        <v>116</v>
      </c>
      <c r="C79" s="174"/>
      <c r="D79" s="175"/>
      <c r="E79" s="69"/>
      <c r="F79" s="70"/>
      <c r="G79" s="70"/>
      <c r="H79" s="70"/>
      <c r="I79" s="67">
        <f t="shared" si="1"/>
        <v>0</v>
      </c>
      <c r="J79" s="42"/>
    </row>
    <row r="80" spans="1:10" ht="14.3" x14ac:dyDescent="0.25">
      <c r="A80" s="68"/>
      <c r="B80" s="173" t="s">
        <v>132</v>
      </c>
      <c r="C80" s="174"/>
      <c r="D80" s="175"/>
      <c r="E80" s="69"/>
      <c r="F80" s="70"/>
      <c r="G80" s="70"/>
      <c r="H80" s="70"/>
      <c r="I80" s="67">
        <f t="shared" si="1"/>
        <v>0</v>
      </c>
      <c r="J80" s="42"/>
    </row>
    <row r="81" spans="1:10" ht="14.3" x14ac:dyDescent="0.25">
      <c r="A81" s="68"/>
      <c r="B81" s="173" t="s">
        <v>130</v>
      </c>
      <c r="C81" s="174"/>
      <c r="D81" s="175"/>
      <c r="E81" s="69"/>
      <c r="F81" s="70"/>
      <c r="G81" s="70"/>
      <c r="H81" s="70"/>
      <c r="I81" s="67">
        <f t="shared" si="1"/>
        <v>0</v>
      </c>
      <c r="J81" s="42"/>
    </row>
    <row r="82" spans="1:10" ht="14.3" x14ac:dyDescent="0.25">
      <c r="A82" s="68"/>
      <c r="B82" s="173" t="s">
        <v>134</v>
      </c>
      <c r="C82" s="174"/>
      <c r="D82" s="175"/>
      <c r="E82" s="69"/>
      <c r="F82" s="70"/>
      <c r="G82" s="70"/>
      <c r="H82" s="70"/>
      <c r="I82" s="67">
        <f t="shared" si="1"/>
        <v>0</v>
      </c>
      <c r="J82" s="42"/>
    </row>
    <row r="83" spans="1:10" ht="14.3" x14ac:dyDescent="0.25">
      <c r="A83" s="68"/>
      <c r="B83" s="173" t="s">
        <v>117</v>
      </c>
      <c r="C83" s="174"/>
      <c r="D83" s="175"/>
      <c r="E83" s="69"/>
      <c r="F83" s="70"/>
      <c r="G83" s="70"/>
      <c r="H83" s="70"/>
      <c r="I83" s="67">
        <f t="shared" si="1"/>
        <v>0</v>
      </c>
      <c r="J83" s="42"/>
    </row>
    <row r="84" spans="1:10" ht="14.3" x14ac:dyDescent="0.25">
      <c r="A84" s="68"/>
      <c r="B84" s="173" t="s">
        <v>114</v>
      </c>
      <c r="C84" s="174"/>
      <c r="D84" s="175"/>
      <c r="E84" s="69"/>
      <c r="F84" s="70"/>
      <c r="G84" s="70"/>
      <c r="H84" s="70"/>
      <c r="I84" s="67">
        <f t="shared" si="1"/>
        <v>0</v>
      </c>
      <c r="J84" s="42"/>
    </row>
    <row r="85" spans="1:10" ht="14.3" x14ac:dyDescent="0.25">
      <c r="A85" s="68"/>
      <c r="B85" s="173" t="s">
        <v>112</v>
      </c>
      <c r="C85" s="174"/>
      <c r="D85" s="175"/>
      <c r="E85" s="69"/>
      <c r="F85" s="70"/>
      <c r="G85" s="70"/>
      <c r="H85" s="70"/>
      <c r="I85" s="67">
        <f t="shared" si="1"/>
        <v>0</v>
      </c>
      <c r="J85" s="42"/>
    </row>
    <row r="86" spans="1:10" ht="14.3" x14ac:dyDescent="0.25">
      <c r="A86" s="68"/>
      <c r="B86" s="173" t="s">
        <v>133</v>
      </c>
      <c r="C86" s="174"/>
      <c r="D86" s="175"/>
      <c r="E86" s="69"/>
      <c r="F86" s="70"/>
      <c r="G86" s="70"/>
      <c r="H86" s="70"/>
      <c r="I86" s="67">
        <f t="shared" si="1"/>
        <v>0</v>
      </c>
      <c r="J86" s="42"/>
    </row>
    <row r="87" spans="1:10" ht="14.3" x14ac:dyDescent="0.25">
      <c r="A87" s="68"/>
      <c r="B87" s="178"/>
      <c r="C87" s="179"/>
      <c r="D87" s="180"/>
      <c r="E87" s="69"/>
      <c r="F87" s="70"/>
      <c r="G87" s="70"/>
      <c r="H87" s="70"/>
      <c r="I87" s="67">
        <f t="shared" si="1"/>
        <v>0</v>
      </c>
      <c r="J87" s="42"/>
    </row>
    <row r="88" spans="1:10" ht="14.3" x14ac:dyDescent="0.25">
      <c r="A88" s="68"/>
      <c r="B88" s="178"/>
      <c r="C88" s="179"/>
      <c r="D88" s="180"/>
      <c r="E88" s="69"/>
      <c r="F88" s="70"/>
      <c r="G88" s="70"/>
      <c r="H88" s="70"/>
      <c r="I88" s="67">
        <f t="shared" si="1"/>
        <v>0</v>
      </c>
      <c r="J88" s="42"/>
    </row>
    <row r="89" spans="1:10" ht="14.3" x14ac:dyDescent="0.25">
      <c r="A89" s="68"/>
      <c r="B89" s="178"/>
      <c r="C89" s="179"/>
      <c r="D89" s="180"/>
      <c r="E89" s="69"/>
      <c r="F89" s="70"/>
      <c r="G89" s="70"/>
      <c r="H89" s="70"/>
      <c r="I89" s="67">
        <f t="shared" si="1"/>
        <v>0</v>
      </c>
      <c r="J89" s="42"/>
    </row>
    <row r="90" spans="1:10" ht="14.3" x14ac:dyDescent="0.25">
      <c r="A90" s="61"/>
      <c r="B90" s="173" t="s">
        <v>155</v>
      </c>
      <c r="C90" s="174"/>
      <c r="D90" s="175"/>
      <c r="E90" s="65"/>
      <c r="F90" s="70"/>
      <c r="G90" s="70"/>
      <c r="H90" s="70"/>
      <c r="I90" s="67">
        <f t="shared" si="1"/>
        <v>0</v>
      </c>
      <c r="J90" s="42"/>
    </row>
    <row r="91" spans="1:10" ht="14.3" x14ac:dyDescent="0.25">
      <c r="A91" s="61"/>
      <c r="B91" s="176" t="s">
        <v>118</v>
      </c>
      <c r="C91" s="174"/>
      <c r="D91" s="175"/>
      <c r="E91" s="71"/>
      <c r="F91" s="72">
        <f>SUM(F77:F90)</f>
        <v>0</v>
      </c>
      <c r="G91" s="72"/>
      <c r="H91" s="72"/>
      <c r="I91" s="73">
        <f>SUM(I77:I90)</f>
        <v>0</v>
      </c>
      <c r="J91" s="42"/>
    </row>
    <row r="92" spans="1:10" ht="14.3" x14ac:dyDescent="0.25">
      <c r="A92" s="61"/>
      <c r="B92" s="176" t="s">
        <v>119</v>
      </c>
      <c r="C92" s="174"/>
      <c r="D92" s="175"/>
      <c r="E92" s="71"/>
      <c r="F92" s="72">
        <f>+F33+F49+F63+F75+F91</f>
        <v>0</v>
      </c>
      <c r="G92" s="72"/>
      <c r="H92" s="72"/>
      <c r="I92" s="73">
        <f>I33+I49+I63+I75+I91</f>
        <v>0</v>
      </c>
      <c r="J92" s="42"/>
    </row>
    <row r="93" spans="1:10" ht="14.3" x14ac:dyDescent="0.25">
      <c r="A93" s="68"/>
      <c r="B93" s="173" t="s">
        <v>120</v>
      </c>
      <c r="C93" s="174"/>
      <c r="D93" s="175"/>
      <c r="E93" s="69"/>
      <c r="F93" s="70"/>
      <c r="G93" s="70"/>
      <c r="H93" s="70"/>
      <c r="I93" s="67">
        <f t="shared" si="1"/>
        <v>0</v>
      </c>
      <c r="J93" s="42"/>
    </row>
    <row r="94" spans="1:10" ht="14.3" x14ac:dyDescent="0.25">
      <c r="A94" s="68"/>
      <c r="B94" s="173" t="s">
        <v>128</v>
      </c>
      <c r="C94" s="174"/>
      <c r="D94" s="175"/>
      <c r="E94" s="69"/>
      <c r="F94" s="70"/>
      <c r="G94" s="70"/>
      <c r="H94" s="70"/>
      <c r="I94" s="67">
        <f t="shared" si="1"/>
        <v>0</v>
      </c>
      <c r="J94" s="42"/>
    </row>
    <row r="95" spans="1:10" ht="14.3" x14ac:dyDescent="0.25">
      <c r="A95" s="61"/>
      <c r="B95" s="173" t="s">
        <v>106</v>
      </c>
      <c r="C95" s="174"/>
      <c r="D95" s="175"/>
      <c r="E95" s="65"/>
      <c r="F95" s="70"/>
      <c r="G95" s="70"/>
      <c r="H95" s="70"/>
      <c r="I95" s="67">
        <f t="shared" si="1"/>
        <v>0</v>
      </c>
      <c r="J95" s="42"/>
    </row>
    <row r="96" spans="1:10" ht="14.3" x14ac:dyDescent="0.25">
      <c r="A96" s="61"/>
      <c r="B96" s="176" t="s">
        <v>169</v>
      </c>
      <c r="C96" s="174"/>
      <c r="D96" s="175"/>
      <c r="E96" s="71"/>
      <c r="F96" s="72">
        <f>F7+F20+F92+F93+F94+F95</f>
        <v>0</v>
      </c>
      <c r="G96" s="74"/>
      <c r="H96" s="72"/>
      <c r="I96" s="73">
        <f>I7+I20+I92+I93+I94+I95</f>
        <v>0</v>
      </c>
      <c r="J96" s="42"/>
    </row>
    <row r="97" spans="1:10" ht="14.3" x14ac:dyDescent="0.25">
      <c r="A97" s="61"/>
      <c r="B97" s="177" t="s">
        <v>127</v>
      </c>
      <c r="C97" s="174"/>
      <c r="D97" s="175"/>
      <c r="E97" s="65"/>
      <c r="F97" s="66"/>
      <c r="G97" s="66"/>
      <c r="H97" s="66"/>
      <c r="I97" s="67"/>
      <c r="J97" s="42"/>
    </row>
    <row r="98" spans="1:10" ht="14.3" x14ac:dyDescent="0.25">
      <c r="A98" s="68"/>
      <c r="B98" s="173" t="s">
        <v>156</v>
      </c>
      <c r="C98" s="174"/>
      <c r="D98" s="175"/>
      <c r="E98" s="69"/>
      <c r="F98" s="70"/>
      <c r="G98" s="70"/>
      <c r="H98" s="70"/>
      <c r="I98" s="67">
        <f t="shared" si="1"/>
        <v>0</v>
      </c>
      <c r="J98" s="42"/>
    </row>
    <row r="99" spans="1:10" ht="14.3" x14ac:dyDescent="0.25">
      <c r="A99" s="68"/>
      <c r="B99" s="173" t="s">
        <v>122</v>
      </c>
      <c r="C99" s="174"/>
      <c r="D99" s="175"/>
      <c r="E99" s="69"/>
      <c r="F99" s="70"/>
      <c r="G99" s="70"/>
      <c r="H99" s="70"/>
      <c r="I99" s="67">
        <f t="shared" si="1"/>
        <v>0</v>
      </c>
      <c r="J99" s="42"/>
    </row>
    <row r="100" spans="1:10" ht="14.3" x14ac:dyDescent="0.25">
      <c r="A100" s="68"/>
      <c r="B100" s="173" t="s">
        <v>124</v>
      </c>
      <c r="C100" s="174"/>
      <c r="D100" s="175"/>
      <c r="E100" s="69"/>
      <c r="F100" s="70"/>
      <c r="G100" s="70"/>
      <c r="H100" s="70"/>
      <c r="I100" s="67">
        <f t="shared" si="1"/>
        <v>0</v>
      </c>
      <c r="J100" s="42"/>
    </row>
    <row r="101" spans="1:10" ht="14.3" x14ac:dyDescent="0.25">
      <c r="A101" s="61"/>
      <c r="B101" s="173" t="s">
        <v>158</v>
      </c>
      <c r="C101" s="174"/>
      <c r="D101" s="175"/>
      <c r="E101" s="65"/>
      <c r="F101" s="70"/>
      <c r="G101" s="70"/>
      <c r="H101" s="70"/>
      <c r="I101" s="67">
        <f t="shared" si="1"/>
        <v>0</v>
      </c>
      <c r="J101" s="42"/>
    </row>
    <row r="102" spans="1:10" ht="14.3" x14ac:dyDescent="0.25">
      <c r="A102" s="61"/>
      <c r="B102" s="176" t="s">
        <v>157</v>
      </c>
      <c r="C102" s="174"/>
      <c r="D102" s="175"/>
      <c r="E102" s="71"/>
      <c r="F102" s="72">
        <f>SUM(F98:F101)</f>
        <v>0</v>
      </c>
      <c r="G102" s="74"/>
      <c r="H102" s="72"/>
      <c r="I102" s="73">
        <f>SUM(I98:I101)</f>
        <v>0</v>
      </c>
      <c r="J102" s="42"/>
    </row>
    <row r="103" spans="1:10" ht="14.3" x14ac:dyDescent="0.25">
      <c r="A103" s="61"/>
      <c r="B103" s="177" t="s">
        <v>126</v>
      </c>
      <c r="C103" s="174"/>
      <c r="D103" s="175"/>
      <c r="E103" s="65"/>
      <c r="F103" s="66"/>
      <c r="G103" s="75"/>
      <c r="H103" s="66"/>
      <c r="I103" s="67"/>
      <c r="J103" s="42"/>
    </row>
    <row r="104" spans="1:10" ht="14.3" x14ac:dyDescent="0.25">
      <c r="A104" s="68"/>
      <c r="B104" s="173" t="s">
        <v>159</v>
      </c>
      <c r="C104" s="174"/>
      <c r="D104" s="175"/>
      <c r="E104" s="69"/>
      <c r="F104" s="70"/>
      <c r="G104" s="76"/>
      <c r="H104" s="70"/>
      <c r="I104" s="67">
        <f t="shared" si="1"/>
        <v>0</v>
      </c>
      <c r="J104" s="42"/>
    </row>
    <row r="105" spans="1:10" ht="14.3" x14ac:dyDescent="0.25">
      <c r="A105" s="61"/>
      <c r="B105" s="173" t="s">
        <v>160</v>
      </c>
      <c r="C105" s="174"/>
      <c r="D105" s="175"/>
      <c r="E105" s="65"/>
      <c r="F105" s="70"/>
      <c r="G105" s="76"/>
      <c r="H105" s="70"/>
      <c r="I105" s="67">
        <f t="shared" si="1"/>
        <v>0</v>
      </c>
      <c r="J105" s="42"/>
    </row>
    <row r="106" spans="1:10" ht="14.3" x14ac:dyDescent="0.25">
      <c r="A106" s="61"/>
      <c r="B106" s="176" t="s">
        <v>161</v>
      </c>
      <c r="C106" s="174"/>
      <c r="D106" s="175"/>
      <c r="E106" s="71"/>
      <c r="F106" s="72">
        <f>SUM(F104:F105)</f>
        <v>0</v>
      </c>
      <c r="G106" s="74"/>
      <c r="H106" s="72"/>
      <c r="I106" s="73">
        <f>SUM(I104:I105)</f>
        <v>0</v>
      </c>
      <c r="J106" s="42"/>
    </row>
    <row r="107" spans="1:10" ht="14.3" x14ac:dyDescent="0.25">
      <c r="A107" s="68"/>
      <c r="B107" s="173" t="s">
        <v>125</v>
      </c>
      <c r="C107" s="174"/>
      <c r="D107" s="175"/>
      <c r="E107" s="69"/>
      <c r="F107" s="70"/>
      <c r="G107" s="76"/>
      <c r="H107" s="70"/>
      <c r="I107" s="67">
        <f t="shared" si="1"/>
        <v>0</v>
      </c>
      <c r="J107" s="42"/>
    </row>
    <row r="108" spans="1:10" s="4" customFormat="1" ht="14.95" thickBot="1" x14ac:dyDescent="0.3">
      <c r="A108" s="77"/>
      <c r="B108" s="78" t="s">
        <v>162</v>
      </c>
      <c r="C108" s="79"/>
      <c r="D108" s="80"/>
      <c r="E108" s="81"/>
      <c r="F108" s="82">
        <f>+F96+F102+F106+F107</f>
        <v>0</v>
      </c>
      <c r="G108" s="83"/>
      <c r="H108" s="84"/>
      <c r="I108" s="85">
        <f>+I96+I102+I106+I107</f>
        <v>0</v>
      </c>
      <c r="J108" s="86"/>
    </row>
    <row r="109" spans="1:10" x14ac:dyDescent="0.25">
      <c r="A109" s="202" t="s">
        <v>29</v>
      </c>
      <c r="B109" s="203"/>
      <c r="C109" s="203"/>
      <c r="D109" s="203"/>
      <c r="E109" s="215" t="s">
        <v>23</v>
      </c>
      <c r="F109" s="216"/>
      <c r="G109" s="216"/>
      <c r="H109" s="217"/>
      <c r="I109" s="87" t="s">
        <v>30</v>
      </c>
      <c r="J109" s="42"/>
    </row>
    <row r="110" spans="1:10" x14ac:dyDescent="0.25">
      <c r="A110" s="200"/>
      <c r="B110" s="201"/>
      <c r="C110" s="201"/>
      <c r="D110" s="201"/>
      <c r="E110" s="218"/>
      <c r="F110" s="212"/>
      <c r="G110" s="212"/>
      <c r="H110" s="214"/>
      <c r="I110" s="88"/>
      <c r="J110" s="42"/>
    </row>
    <row r="111" spans="1:10" x14ac:dyDescent="0.25">
      <c r="A111" s="198" t="s">
        <v>31</v>
      </c>
      <c r="B111" s="199"/>
      <c r="C111" s="199"/>
      <c r="D111" s="199"/>
      <c r="E111" s="183" t="s">
        <v>23</v>
      </c>
      <c r="F111" s="184"/>
      <c r="G111" s="184"/>
      <c r="H111" s="185"/>
      <c r="I111" s="88" t="s">
        <v>30</v>
      </c>
      <c r="J111" s="42"/>
    </row>
    <row r="112" spans="1:10" ht="14.95" customHeight="1" thickBot="1" x14ac:dyDescent="0.3">
      <c r="A112" s="196"/>
      <c r="B112" s="197"/>
      <c r="C112" s="197"/>
      <c r="D112" s="197"/>
      <c r="E112" s="186"/>
      <c r="F112" s="186"/>
      <c r="G112" s="186"/>
      <c r="H112" s="186"/>
      <c r="I112" s="89"/>
      <c r="J112" s="42"/>
    </row>
    <row r="113" spans="1:10" ht="14.9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</row>
  </sheetData>
  <sheetProtection algorithmName="SHA-512" hashValue="oD3rbejLmzVvJlBmqnXmY4w4UN5JwdJpQx4EeBKyJOJsHlaWiYiYXVmk7Wjirdm1JcnH/vxtuYQiuPRbwJTKwQ==" saltValue="kmWdb/Gsak84B3SDB+Lmlg==" spinCount="100000" sheet="1" objects="1" scenarios="1" selectLockedCells="1"/>
  <mergeCells count="117">
    <mergeCell ref="E111:H111"/>
    <mergeCell ref="E112:H112"/>
    <mergeCell ref="A1:I1"/>
    <mergeCell ref="B6:D6"/>
    <mergeCell ref="B5:D5"/>
    <mergeCell ref="A112:D112"/>
    <mergeCell ref="A111:D111"/>
    <mergeCell ref="A110:D110"/>
    <mergeCell ref="A109:D109"/>
    <mergeCell ref="B2:I2"/>
    <mergeCell ref="E3:G3"/>
    <mergeCell ref="H3:I3"/>
    <mergeCell ref="E4:G4"/>
    <mergeCell ref="H4:I4"/>
    <mergeCell ref="C4:D4"/>
    <mergeCell ref="E109:H109"/>
    <mergeCell ref="E110:H110"/>
    <mergeCell ref="B7:D7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34:D34"/>
    <mergeCell ref="B35:D35"/>
    <mergeCell ref="B36:D36"/>
    <mergeCell ref="B37:D37"/>
    <mergeCell ref="B38:D38"/>
    <mergeCell ref="B29:D29"/>
    <mergeCell ref="B30:D30"/>
    <mergeCell ref="B31:D31"/>
    <mergeCell ref="B32:D32"/>
    <mergeCell ref="B33:D33"/>
    <mergeCell ref="B24:D24"/>
    <mergeCell ref="B25:D25"/>
    <mergeCell ref="B26:D26"/>
    <mergeCell ref="B27:D27"/>
    <mergeCell ref="B28:D28"/>
    <mergeCell ref="B21:D21"/>
    <mergeCell ref="B20:D20"/>
    <mergeCell ref="B19:D19"/>
    <mergeCell ref="B22:D22"/>
    <mergeCell ref="B23:D23"/>
    <mergeCell ref="B44:D44"/>
    <mergeCell ref="B45:D45"/>
    <mergeCell ref="B46:D46"/>
    <mergeCell ref="B47:D47"/>
    <mergeCell ref="B48:D48"/>
    <mergeCell ref="B39:D39"/>
    <mergeCell ref="B40:D40"/>
    <mergeCell ref="B41:D41"/>
    <mergeCell ref="B42:D42"/>
    <mergeCell ref="B43:D43"/>
    <mergeCell ref="B54:D54"/>
    <mergeCell ref="B55:D55"/>
    <mergeCell ref="B56:D56"/>
    <mergeCell ref="B57:D57"/>
    <mergeCell ref="B58:D58"/>
    <mergeCell ref="B49:D49"/>
    <mergeCell ref="B50:D50"/>
    <mergeCell ref="B51:D51"/>
    <mergeCell ref="B52:D52"/>
    <mergeCell ref="B53:D53"/>
    <mergeCell ref="B64:D64"/>
    <mergeCell ref="B65:D65"/>
    <mergeCell ref="B66:D66"/>
    <mergeCell ref="B67:D67"/>
    <mergeCell ref="B68:D68"/>
    <mergeCell ref="B59:D59"/>
    <mergeCell ref="B60:D60"/>
    <mergeCell ref="B61:D61"/>
    <mergeCell ref="B62:D62"/>
    <mergeCell ref="B63:D63"/>
    <mergeCell ref="B74:D74"/>
    <mergeCell ref="B75:D75"/>
    <mergeCell ref="B76:D76"/>
    <mergeCell ref="B77:D77"/>
    <mergeCell ref="B78:D78"/>
    <mergeCell ref="B69:D69"/>
    <mergeCell ref="B70:D70"/>
    <mergeCell ref="B71:D71"/>
    <mergeCell ref="B72:D72"/>
    <mergeCell ref="B73:D73"/>
    <mergeCell ref="B84:D84"/>
    <mergeCell ref="B85:D85"/>
    <mergeCell ref="B86:D86"/>
    <mergeCell ref="B87:D87"/>
    <mergeCell ref="B88:D88"/>
    <mergeCell ref="B79:D79"/>
    <mergeCell ref="B80:D80"/>
    <mergeCell ref="B81:D81"/>
    <mergeCell ref="B82:D82"/>
    <mergeCell ref="B83:D83"/>
    <mergeCell ref="B94:D94"/>
    <mergeCell ref="B95:D95"/>
    <mergeCell ref="B96:D96"/>
    <mergeCell ref="B97:D97"/>
    <mergeCell ref="B98:D98"/>
    <mergeCell ref="B89:D89"/>
    <mergeCell ref="B90:D90"/>
    <mergeCell ref="B91:D91"/>
    <mergeCell ref="B92:D92"/>
    <mergeCell ref="B93:D93"/>
    <mergeCell ref="B104:D104"/>
    <mergeCell ref="B105:D105"/>
    <mergeCell ref="B106:D106"/>
    <mergeCell ref="B107:D107"/>
    <mergeCell ref="B99:D99"/>
    <mergeCell ref="B100:D100"/>
    <mergeCell ref="B101:D101"/>
    <mergeCell ref="B102:D102"/>
    <mergeCell ref="B103:D103"/>
  </mergeCells>
  <dataValidations count="3">
    <dataValidation type="decimal" operator="greaterThanOrEqual" allowBlank="1" showInputMessage="1" showErrorMessage="1" error="Debe introducir valores numéricos positivos." sqref="F7:H7 F9:H19 F107:H107 F22:H32 F35:H48 F51:H62 F65:H74 F93:H95 F98:H101 F104:H105 F77:H90">
      <formula1>0</formula1>
    </dataValidation>
    <dataValidation type="list" allowBlank="1" showInputMessage="1" showErrorMessage="1" sqref="E107 E7 E9:E18 E22:E31 E35:E47 E51:E61 E65:E73 E77:E89 E93:E94 E98:E100 E104 C4">
      <formula1>um</formula1>
    </dataValidation>
    <dataValidation type="decimal" operator="greaterThanOrEqual" allowBlank="1" showInputMessage="1" showErrorMessage="1" sqref="H4:I4">
      <formula1>0</formula1>
    </dataValidation>
  </dataValidations>
  <pageMargins left="0.51181102362204722" right="0.51181102362204722" top="0.74803149606299213" bottom="0.74803149606299213" header="0.31496062992125984" footer="0.31496062992125984"/>
  <pageSetup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00B050"/>
    <pageSetUpPr fitToPage="1"/>
  </sheetPr>
  <dimension ref="A1:M23"/>
  <sheetViews>
    <sheetView topLeftCell="A6" workbookViewId="0">
      <selection activeCell="J14" sqref="J14"/>
    </sheetView>
  </sheetViews>
  <sheetFormatPr baseColWidth="10" defaultColWidth="0" defaultRowHeight="13.6" zeroHeight="1" x14ac:dyDescent="0.25"/>
  <cols>
    <col min="1" max="2" width="9.375" style="9" customWidth="1"/>
    <col min="3" max="3" width="11.375" style="9" customWidth="1"/>
    <col min="4" max="4" width="5.625" style="9" customWidth="1"/>
    <col min="5" max="5" width="7.5" style="9" customWidth="1"/>
    <col min="6" max="6" width="12.625" style="9" customWidth="1"/>
    <col min="7" max="7" width="7.375" style="9" customWidth="1"/>
    <col min="8" max="8" width="12.625" style="9" customWidth="1"/>
    <col min="9" max="9" width="11.875" style="9" customWidth="1"/>
    <col min="10" max="10" width="12.5" style="9" customWidth="1"/>
    <col min="11" max="11" width="13.375" style="9" customWidth="1"/>
    <col min="12" max="12" width="12.125" style="9" customWidth="1"/>
    <col min="13" max="13" width="3" style="9" customWidth="1"/>
    <col min="14" max="16384" width="11" style="9" hidden="1"/>
  </cols>
  <sheetData>
    <row r="1" spans="1:13" ht="14.3" x14ac:dyDescent="0.25">
      <c r="A1" s="237" t="s">
        <v>67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9"/>
      <c r="M1" s="90"/>
    </row>
    <row r="2" spans="1:13" ht="28.55" customHeight="1" x14ac:dyDescent="0.25">
      <c r="A2" s="91" t="s">
        <v>69</v>
      </c>
      <c r="B2" s="247"/>
      <c r="C2" s="247"/>
      <c r="D2" s="247"/>
      <c r="E2" s="247"/>
      <c r="F2" s="247"/>
      <c r="G2" s="247"/>
      <c r="H2" s="248" t="s">
        <v>68</v>
      </c>
      <c r="I2" s="248"/>
      <c r="J2" s="249"/>
      <c r="K2" s="249"/>
      <c r="L2" s="250"/>
      <c r="M2" s="90"/>
    </row>
    <row r="3" spans="1:13" ht="33.299999999999997" customHeight="1" x14ac:dyDescent="0.25">
      <c r="A3" s="251" t="s">
        <v>56</v>
      </c>
      <c r="B3" s="156"/>
      <c r="C3" s="156"/>
      <c r="D3" s="156"/>
      <c r="E3" s="253"/>
      <c r="F3" s="253"/>
      <c r="G3" s="253"/>
      <c r="H3" s="253"/>
      <c r="I3" s="254"/>
      <c r="J3" s="124" t="s">
        <v>55</v>
      </c>
      <c r="K3" s="245"/>
      <c r="L3" s="246"/>
      <c r="M3" s="90"/>
    </row>
    <row r="4" spans="1:13" ht="16.3" customHeight="1" thickBot="1" x14ac:dyDescent="0.3">
      <c r="A4" s="252" t="s">
        <v>57</v>
      </c>
      <c r="B4" s="134"/>
      <c r="C4" s="134"/>
      <c r="D4" s="242"/>
      <c r="E4" s="242"/>
      <c r="F4" s="92"/>
      <c r="G4" s="92"/>
      <c r="H4" s="92"/>
      <c r="I4" s="93"/>
      <c r="J4" s="125" t="s">
        <v>54</v>
      </c>
      <c r="K4" s="243"/>
      <c r="L4" s="244"/>
      <c r="M4" s="90"/>
    </row>
    <row r="5" spans="1:13" ht="85.6" x14ac:dyDescent="0.25">
      <c r="A5" s="240" t="s">
        <v>58</v>
      </c>
      <c r="B5" s="241"/>
      <c r="C5" s="94" t="s">
        <v>59</v>
      </c>
      <c r="D5" s="255" t="s">
        <v>60</v>
      </c>
      <c r="E5" s="256"/>
      <c r="F5" s="94" t="s">
        <v>61</v>
      </c>
      <c r="G5" s="94" t="s">
        <v>62</v>
      </c>
      <c r="H5" s="94" t="s">
        <v>63</v>
      </c>
      <c r="I5" s="94" t="s">
        <v>64</v>
      </c>
      <c r="J5" s="94" t="s">
        <v>65</v>
      </c>
      <c r="K5" s="95" t="s">
        <v>66</v>
      </c>
      <c r="L5" s="96" t="s">
        <v>172</v>
      </c>
      <c r="M5" s="90"/>
    </row>
    <row r="6" spans="1:13" ht="27.85" thickBot="1" x14ac:dyDescent="0.3">
      <c r="A6" s="234" t="s">
        <v>163</v>
      </c>
      <c r="B6" s="230"/>
      <c r="C6" s="97" t="s">
        <v>164</v>
      </c>
      <c r="D6" s="225" t="s">
        <v>165</v>
      </c>
      <c r="E6" s="226"/>
      <c r="F6" s="97" t="s">
        <v>166</v>
      </c>
      <c r="G6" s="97" t="s">
        <v>167</v>
      </c>
      <c r="H6" s="97" t="s">
        <v>168</v>
      </c>
      <c r="I6" s="97" t="s">
        <v>170</v>
      </c>
      <c r="J6" s="97" t="s">
        <v>171</v>
      </c>
      <c r="K6" s="98" t="s">
        <v>175</v>
      </c>
      <c r="L6" s="99" t="s">
        <v>176</v>
      </c>
      <c r="M6" s="90"/>
    </row>
    <row r="7" spans="1:13" ht="14.3" x14ac:dyDescent="0.25">
      <c r="A7" s="235"/>
      <c r="B7" s="236"/>
      <c r="C7" s="100"/>
      <c r="D7" s="227"/>
      <c r="E7" s="228"/>
      <c r="F7" s="101"/>
      <c r="G7" s="101"/>
      <c r="H7" s="100"/>
      <c r="I7" s="100"/>
      <c r="J7" s="100"/>
      <c r="K7" s="102">
        <f>+D7*(H7+I7)*J7</f>
        <v>0</v>
      </c>
      <c r="L7" s="103">
        <f>K7*9.09%</f>
        <v>0</v>
      </c>
      <c r="M7" s="90"/>
    </row>
    <row r="8" spans="1:13" ht="14.3" x14ac:dyDescent="0.25">
      <c r="A8" s="223"/>
      <c r="B8" s="224"/>
      <c r="C8" s="104"/>
      <c r="D8" s="222"/>
      <c r="E8" s="180"/>
      <c r="F8" s="105"/>
      <c r="G8" s="105"/>
      <c r="H8" s="104"/>
      <c r="I8" s="104"/>
      <c r="J8" s="104"/>
      <c r="K8" s="106">
        <f t="shared" ref="K8:K17" si="0">+D8*(H8+I8)*J8</f>
        <v>0</v>
      </c>
      <c r="L8" s="107">
        <f t="shared" ref="L8:L18" si="1">K8*9.09%</f>
        <v>0</v>
      </c>
      <c r="M8" s="90"/>
    </row>
    <row r="9" spans="1:13" ht="14.3" x14ac:dyDescent="0.25">
      <c r="A9" s="223"/>
      <c r="B9" s="224"/>
      <c r="C9" s="104"/>
      <c r="D9" s="222"/>
      <c r="E9" s="180"/>
      <c r="F9" s="105"/>
      <c r="G9" s="105"/>
      <c r="H9" s="104"/>
      <c r="I9" s="104"/>
      <c r="J9" s="104"/>
      <c r="K9" s="106">
        <f t="shared" si="0"/>
        <v>0</v>
      </c>
      <c r="L9" s="107">
        <f t="shared" si="1"/>
        <v>0</v>
      </c>
      <c r="M9" s="90"/>
    </row>
    <row r="10" spans="1:13" ht="14.3" x14ac:dyDescent="0.25">
      <c r="A10" s="223"/>
      <c r="B10" s="224"/>
      <c r="C10" s="104"/>
      <c r="D10" s="222"/>
      <c r="E10" s="180"/>
      <c r="F10" s="105"/>
      <c r="G10" s="105"/>
      <c r="H10" s="104"/>
      <c r="I10" s="104"/>
      <c r="J10" s="104"/>
      <c r="K10" s="106">
        <f t="shared" si="0"/>
        <v>0</v>
      </c>
      <c r="L10" s="107">
        <f t="shared" si="1"/>
        <v>0</v>
      </c>
      <c r="M10" s="90"/>
    </row>
    <row r="11" spans="1:13" ht="14.3" x14ac:dyDescent="0.25">
      <c r="A11" s="223"/>
      <c r="B11" s="224"/>
      <c r="C11" s="104"/>
      <c r="D11" s="222"/>
      <c r="E11" s="180"/>
      <c r="F11" s="105"/>
      <c r="G11" s="105"/>
      <c r="H11" s="104"/>
      <c r="I11" s="104"/>
      <c r="J11" s="104"/>
      <c r="K11" s="106">
        <f t="shared" si="0"/>
        <v>0</v>
      </c>
      <c r="L11" s="107">
        <f t="shared" si="1"/>
        <v>0</v>
      </c>
      <c r="M11" s="90"/>
    </row>
    <row r="12" spans="1:13" ht="14.3" x14ac:dyDescent="0.25">
      <c r="A12" s="223"/>
      <c r="B12" s="224"/>
      <c r="C12" s="104"/>
      <c r="D12" s="222"/>
      <c r="E12" s="180"/>
      <c r="F12" s="105"/>
      <c r="G12" s="105"/>
      <c r="H12" s="104"/>
      <c r="I12" s="104"/>
      <c r="J12" s="104"/>
      <c r="K12" s="106">
        <f t="shared" si="0"/>
        <v>0</v>
      </c>
      <c r="L12" s="107">
        <f t="shared" si="1"/>
        <v>0</v>
      </c>
      <c r="M12" s="90"/>
    </row>
    <row r="13" spans="1:13" ht="14.3" x14ac:dyDescent="0.25">
      <c r="A13" s="223"/>
      <c r="B13" s="224"/>
      <c r="C13" s="104"/>
      <c r="D13" s="222"/>
      <c r="E13" s="180"/>
      <c r="F13" s="105"/>
      <c r="G13" s="105"/>
      <c r="H13" s="104"/>
      <c r="I13" s="104"/>
      <c r="J13" s="104"/>
      <c r="K13" s="106">
        <f t="shared" si="0"/>
        <v>0</v>
      </c>
      <c r="L13" s="107">
        <f t="shared" si="1"/>
        <v>0</v>
      </c>
      <c r="M13" s="90"/>
    </row>
    <row r="14" spans="1:13" ht="14.3" x14ac:dyDescent="0.25">
      <c r="A14" s="223"/>
      <c r="B14" s="224"/>
      <c r="C14" s="104"/>
      <c r="D14" s="222"/>
      <c r="E14" s="180"/>
      <c r="F14" s="105"/>
      <c r="G14" s="105"/>
      <c r="H14" s="104"/>
      <c r="I14" s="104"/>
      <c r="J14" s="104"/>
      <c r="K14" s="106">
        <f t="shared" si="0"/>
        <v>0</v>
      </c>
      <c r="L14" s="107">
        <f t="shared" si="1"/>
        <v>0</v>
      </c>
      <c r="M14" s="90"/>
    </row>
    <row r="15" spans="1:13" ht="14.3" x14ac:dyDescent="0.25">
      <c r="A15" s="223"/>
      <c r="B15" s="224"/>
      <c r="C15" s="104"/>
      <c r="D15" s="222"/>
      <c r="E15" s="180"/>
      <c r="F15" s="105"/>
      <c r="G15" s="105"/>
      <c r="H15" s="104"/>
      <c r="I15" s="104"/>
      <c r="J15" s="104"/>
      <c r="K15" s="106">
        <f t="shared" si="0"/>
        <v>0</v>
      </c>
      <c r="L15" s="107">
        <f t="shared" si="1"/>
        <v>0</v>
      </c>
      <c r="M15" s="90"/>
    </row>
    <row r="16" spans="1:13" ht="14.3" x14ac:dyDescent="0.25">
      <c r="A16" s="223"/>
      <c r="B16" s="224"/>
      <c r="C16" s="104"/>
      <c r="D16" s="222"/>
      <c r="E16" s="180"/>
      <c r="F16" s="105"/>
      <c r="G16" s="105"/>
      <c r="H16" s="104"/>
      <c r="I16" s="104"/>
      <c r="J16" s="104"/>
      <c r="K16" s="106">
        <f t="shared" si="0"/>
        <v>0</v>
      </c>
      <c r="L16" s="107">
        <f t="shared" si="1"/>
        <v>0</v>
      </c>
      <c r="M16" s="90"/>
    </row>
    <row r="17" spans="1:13" ht="14.3" x14ac:dyDescent="0.25">
      <c r="A17" s="223"/>
      <c r="B17" s="224"/>
      <c r="C17" s="104"/>
      <c r="D17" s="222"/>
      <c r="E17" s="180"/>
      <c r="F17" s="105"/>
      <c r="G17" s="105"/>
      <c r="H17" s="104"/>
      <c r="I17" s="104"/>
      <c r="J17" s="104"/>
      <c r="K17" s="106">
        <f t="shared" si="0"/>
        <v>0</v>
      </c>
      <c r="L17" s="107">
        <f t="shared" si="1"/>
        <v>0</v>
      </c>
      <c r="M17" s="90"/>
    </row>
    <row r="18" spans="1:13" ht="14.95" thickBot="1" x14ac:dyDescent="0.3">
      <c r="A18" s="229" t="s">
        <v>70</v>
      </c>
      <c r="B18" s="230"/>
      <c r="C18" s="108">
        <f>SUM(C7:C17)</f>
        <v>0</v>
      </c>
      <c r="D18" s="233"/>
      <c r="E18" s="226"/>
      <c r="F18" s="109"/>
      <c r="G18" s="109"/>
      <c r="H18" s="108"/>
      <c r="I18" s="108"/>
      <c r="J18" s="108"/>
      <c r="K18" s="110">
        <f>SUM(K7:K17)</f>
        <v>0</v>
      </c>
      <c r="L18" s="111">
        <f t="shared" si="1"/>
        <v>0</v>
      </c>
      <c r="M18" s="90"/>
    </row>
    <row r="19" spans="1:13" ht="14.3" x14ac:dyDescent="0.25">
      <c r="A19" s="231" t="s">
        <v>75</v>
      </c>
      <c r="B19" s="232"/>
      <c r="C19" s="265"/>
      <c r="D19" s="134"/>
      <c r="E19" s="134"/>
      <c r="F19" s="112" t="s">
        <v>74</v>
      </c>
      <c r="G19" s="259"/>
      <c r="H19" s="259"/>
      <c r="I19" s="113" t="s">
        <v>71</v>
      </c>
      <c r="J19" s="113" t="s">
        <v>72</v>
      </c>
      <c r="K19" s="114" t="s">
        <v>73</v>
      </c>
      <c r="L19" s="257"/>
      <c r="M19" s="90"/>
    </row>
    <row r="20" spans="1:13" ht="14.3" x14ac:dyDescent="0.25">
      <c r="A20" s="264"/>
      <c r="B20" s="247"/>
      <c r="C20" s="247"/>
      <c r="D20" s="247"/>
      <c r="E20" s="247"/>
      <c r="F20" s="115"/>
      <c r="G20" s="260"/>
      <c r="H20" s="260"/>
      <c r="I20" s="116"/>
      <c r="J20" s="116"/>
      <c r="K20" s="117"/>
      <c r="L20" s="257"/>
      <c r="M20" s="90"/>
    </row>
    <row r="21" spans="1:13" ht="14.3" x14ac:dyDescent="0.25">
      <c r="A21" s="267" t="s">
        <v>76</v>
      </c>
      <c r="B21" s="268"/>
      <c r="C21" s="266"/>
      <c r="D21" s="156"/>
      <c r="E21" s="156"/>
      <c r="F21" s="118" t="s">
        <v>74</v>
      </c>
      <c r="G21" s="260"/>
      <c r="H21" s="260"/>
      <c r="I21" s="119" t="s">
        <v>71</v>
      </c>
      <c r="J21" s="119" t="s">
        <v>72</v>
      </c>
      <c r="K21" s="120" t="s">
        <v>73</v>
      </c>
      <c r="L21" s="257"/>
      <c r="M21" s="90"/>
    </row>
    <row r="22" spans="1:13" ht="14.95" thickBot="1" x14ac:dyDescent="0.3">
      <c r="A22" s="262"/>
      <c r="B22" s="263"/>
      <c r="C22" s="263"/>
      <c r="D22" s="263"/>
      <c r="E22" s="263"/>
      <c r="F22" s="121"/>
      <c r="G22" s="261"/>
      <c r="H22" s="261"/>
      <c r="I22" s="122"/>
      <c r="J22" s="122"/>
      <c r="K22" s="123"/>
      <c r="L22" s="258"/>
      <c r="M22" s="90"/>
    </row>
    <row r="23" spans="1:13" x14ac:dyDescent="0.25">
      <c r="A23" s="90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</row>
  </sheetData>
  <sheetProtection algorithmName="SHA-512" hashValue="NrX96RjKCDZfM/a/zHDfltqrRmUElRwsq4BSPCB8pXxXMnX709BA8alxPlFS9a42QRoXYgr18K4qoj6p2R6bGQ==" saltValue="v2+lSI2rzYrUKDL7hkDtHQ==" spinCount="100000" sheet="1" objects="1" scenarios="1" selectLockedCells="1"/>
  <mergeCells count="47">
    <mergeCell ref="L19:L22"/>
    <mergeCell ref="G19:H20"/>
    <mergeCell ref="G21:H22"/>
    <mergeCell ref="A22:E22"/>
    <mergeCell ref="A20:E20"/>
    <mergeCell ref="C19:E19"/>
    <mergeCell ref="C21:E21"/>
    <mergeCell ref="A21:B21"/>
    <mergeCell ref="A1:L1"/>
    <mergeCell ref="A5:B5"/>
    <mergeCell ref="D4:E4"/>
    <mergeCell ref="K4:L4"/>
    <mergeCell ref="K3:L3"/>
    <mergeCell ref="B2:G2"/>
    <mergeCell ref="H2:I2"/>
    <mergeCell ref="J2:L2"/>
    <mergeCell ref="A3:D3"/>
    <mergeCell ref="A4:C4"/>
    <mergeCell ref="E3:I3"/>
    <mergeCell ref="D5:E5"/>
    <mergeCell ref="A6:B6"/>
    <mergeCell ref="A7:B7"/>
    <mergeCell ref="A8:B8"/>
    <mergeCell ref="A9:B9"/>
    <mergeCell ref="A10:B10"/>
    <mergeCell ref="A17:B17"/>
    <mergeCell ref="A18:B18"/>
    <mergeCell ref="A19:B19"/>
    <mergeCell ref="D17:E17"/>
    <mergeCell ref="D18:E18"/>
    <mergeCell ref="D6:E6"/>
    <mergeCell ref="D7:E7"/>
    <mergeCell ref="D8:E8"/>
    <mergeCell ref="D9:E9"/>
    <mergeCell ref="D10:E10"/>
    <mergeCell ref="D11:E11"/>
    <mergeCell ref="A16:B16"/>
    <mergeCell ref="D12:E12"/>
    <mergeCell ref="D13:E13"/>
    <mergeCell ref="D14:E14"/>
    <mergeCell ref="D15:E15"/>
    <mergeCell ref="D16:E16"/>
    <mergeCell ref="A11:B11"/>
    <mergeCell ref="A12:B12"/>
    <mergeCell ref="A13:B13"/>
    <mergeCell ref="A14:B14"/>
    <mergeCell ref="A15:B15"/>
  </mergeCells>
  <dataValidations count="4">
    <dataValidation type="whole" operator="greaterThanOrEqual" allowBlank="1" showInputMessage="1" showErrorMessage="1" error="Debe introducir números enteros positivos." sqref="D7:D17">
      <formula1>0</formula1>
    </dataValidation>
    <dataValidation type="decimal" operator="greaterThanOrEqual" allowBlank="1" showInputMessage="1" showErrorMessage="1" error="Debe introducir valores numéricos positivos." sqref="H7:J17 C7:C17">
      <formula1>0</formula1>
    </dataValidation>
    <dataValidation type="list" allowBlank="1" showInputMessage="1" showErrorMessage="1" sqref="K4:L4">
      <formula1>um</formula1>
    </dataValidation>
    <dataValidation type="decimal" operator="greaterThanOrEqual" allowBlank="1" showInputMessage="1" showErrorMessage="1" sqref="D4:E4">
      <formula1>0</formula1>
    </dataValidation>
  </dataValidations>
  <pageMargins left="0.7" right="0.7" top="0.75" bottom="0.75" header="0.3" footer="0.3"/>
  <pageSetup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Nomencladores</vt:lpstr>
      <vt:lpstr>Ficha Costos y Gastos</vt:lpstr>
      <vt:lpstr>Desagregación Insumos</vt:lpstr>
      <vt:lpstr>Desglose Gastos Salario</vt:lpstr>
      <vt:lpstr>'Desagregación Insumos'!Títulos_a_imprimir</vt:lpstr>
      <vt:lpstr>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Angel Cano Peña</cp:lastModifiedBy>
  <dcterms:created xsi:type="dcterms:W3CDTF">2015-06-05T18:19:34Z</dcterms:created>
  <dcterms:modified xsi:type="dcterms:W3CDTF">2024-12-18T00:48:47Z</dcterms:modified>
</cp:coreProperties>
</file>